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65416" windowWidth="13650" windowHeight="11025" firstSheet="3" activeTab="3"/>
  </bookViews>
  <sheets>
    <sheet name="SGV" sheetId="1" state="hidden" r:id="rId1"/>
    <sheet name="Kangatang" sheetId="2" state="hidden" r:id="rId2"/>
    <sheet name="Kangatang_2" sheetId="3" state="hidden" r:id="rId3"/>
    <sheet name="Bao cao" sheetId="4" r:id="rId4"/>
  </sheets>
  <definedNames/>
  <calcPr fullCalcOnLoad="1"/>
</workbook>
</file>

<file path=xl/sharedStrings.xml><?xml version="1.0" encoding="utf-8"?>
<sst xmlns="http://schemas.openxmlformats.org/spreadsheetml/2006/main" count="41" uniqueCount="38">
  <si>
    <t>UBND TỈNH LẠNG SƠN</t>
  </si>
  <si>
    <t>Biểu số 59/CK-NSNN</t>
  </si>
  <si>
    <t>STT</t>
  </si>
  <si>
    <t>NỘI DUNG</t>
  </si>
  <si>
    <t>SO SÁNH THỰC HIỆN VỚI (%)</t>
  </si>
  <si>
    <t>DỰ TOÁN NĂM</t>
  </si>
  <si>
    <t>CÙNG KỲ NĂM TRƯỚC</t>
  </si>
  <si>
    <t>A</t>
  </si>
  <si>
    <t>B</t>
  </si>
  <si>
    <t>3=2/1</t>
  </si>
  <si>
    <t>TỔNG NGUỒN THU NSNN TRÊN ĐỊA BÀN</t>
  </si>
  <si>
    <t>I</t>
  </si>
  <si>
    <t>Thu cân đối NSNN</t>
  </si>
  <si>
    <t>Thu nội địa</t>
  </si>
  <si>
    <t>Thu từ dầu thô</t>
  </si>
  <si>
    <t>Thu cân đối từ hoạt động xuất khẩu, nhập khẩu</t>
  </si>
  <si>
    <t>Thu viện trợ</t>
  </si>
  <si>
    <t>II</t>
  </si>
  <si>
    <t>Thu chuyển nguồn từ năm trước chuyển sang</t>
  </si>
  <si>
    <t>TỔNG CHI NSĐP</t>
  </si>
  <si>
    <t> I</t>
  </si>
  <si>
    <t>Chi cân đối NSĐP</t>
  </si>
  <si>
    <t>Chi đầu tư phát triển</t>
  </si>
  <si>
    <t>Chi thường xuyên</t>
  </si>
  <si>
    <t>Chi trả nợ lãi các khoản do chính quyền địa phương vay</t>
  </si>
  <si>
    <t>Chi bổ sung quỹ dự trữ tài chính</t>
  </si>
  <si>
    <t>Dự phòng ngân sách</t>
  </si>
  <si>
    <t>Chi từ nguồn bổ sung có mục tiêu từ NSTW cho NSĐP</t>
  </si>
  <si>
    <t>C</t>
  </si>
  <si>
    <t>CHI TRẢ NỢ GỐC</t>
  </si>
  <si>
    <t>D</t>
  </si>
  <si>
    <t>Đơn vị: triệu đồng</t>
  </si>
  <si>
    <t>BỘI CHI NSĐP/BỘI THU NSĐP</t>
  </si>
  <si>
    <t>Chi từ nguồn tăng thu</t>
  </si>
  <si>
    <t>DỰ TOÁN NĂM 2023</t>
  </si>
  <si>
    <t>CÂN ĐỐI NGÂN SÁCH ĐỊA PHƯƠNG NĂM 2023</t>
  </si>
  <si>
    <t>THỰC HIỆN NĂM 2023</t>
  </si>
  <si>
    <t>(Kèm theo Thông báo số  19/TB-UBND ngày  12/01/2024 của Ủy ban nhân dân tỉnh)</t>
  </si>
</sst>
</file>

<file path=xl/styles.xml><?xml version="1.0" encoding="utf-8"?>
<styleSheet xmlns="http://schemas.openxmlformats.org/spreadsheetml/2006/main">
  <numFmts count="60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_-;\-* #,##0_-;_-* &quot;-&quot;_-;_-@_-"/>
    <numFmt numFmtId="173" formatCode="_-* #,##0.00_-;\-* #,##0.00_-;_-* &quot;-&quot;??_-;_-@_-"/>
    <numFmt numFmtId="174" formatCode="_(* #,##0_);_(* \(#,##0\);_(* &quot;-&quot;??_);_(@_)"/>
    <numFmt numFmtId="175" formatCode="_(* #,##0.000_);_(* \(#,##0.000\);_(* &quot;-&quot;??_);_(@_)"/>
    <numFmt numFmtId="176" formatCode="_(* #,##0.0_);_(* \(#,##0.0\);_(* &quot;-&quot;??_);_(@_)"/>
    <numFmt numFmtId="177" formatCode="_(&quot;R&quot;* #,##0_);_(&quot;R&quot;* \(#,##0\);_(&quot;R&quot;* &quot;-&quot;_);_(@_)"/>
    <numFmt numFmtId="178" formatCode="_(&quot;R&quot;* #,##0.00_);_(&quot;R&quot;* \(#,##0.00\);_(&quot;R&quot;* &quot;-&quot;??_);_(@_)"/>
    <numFmt numFmtId="179" formatCode="#,##0.0"/>
    <numFmt numFmtId="180" formatCode="0.0"/>
    <numFmt numFmtId="181" formatCode="_(* #,##0.0_);_(* \(#,##0.0\);_(* &quot;-&quot;_);_(@_)"/>
    <numFmt numFmtId="182" formatCode="0.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_-* #,##0.000\ _₫_-;\-* #,##0.000\ _₫_-;_-* &quot;-&quot;??\ _₫_-;_-@_-"/>
    <numFmt numFmtId="188" formatCode="_-* #,##0.00000\ _₫_-;\-* #,##0.00000\ _₫_-;_-* &quot;-&quot;??\ _₫_-;_-@_-"/>
    <numFmt numFmtId="189" formatCode="_-* #,##0.0\ _₫_-;\-* #,##0.0\ _₫_-;_-* &quot;-&quot;??\ _₫_-;_-@_-"/>
    <numFmt numFmtId="190" formatCode="_-* #,##0\ _₫_-;\-* #,##0\ _₫_-;_-* &quot;-&quot;??\ _₫_-;_-@_-"/>
    <numFmt numFmtId="191" formatCode="_(* #,##0.0_);_(* \(#,##0.0\);_(* &quot;-&quot;?_);_(@_)"/>
    <numFmt numFmtId="192" formatCode="0.000000"/>
    <numFmt numFmtId="193" formatCode="0.00000"/>
    <numFmt numFmtId="194" formatCode="0.0000"/>
    <numFmt numFmtId="195" formatCode="&quot;$&quot;#,##0\ ;\(&quot;$&quot;#,##0\)"/>
    <numFmt numFmtId="196" formatCode="&quot;Gs&quot;\ #,##0_);\(&quot;Gs&quot;\ #,##0\)"/>
    <numFmt numFmtId="197" formatCode="00.000"/>
    <numFmt numFmtId="198" formatCode="&quot;?&quot;#,##0;&quot;?&quot;\-#,##0"/>
    <numFmt numFmtId="199" formatCode="_-&quot;$&quot;* #,##0_-;\-&quot;$&quot;* #,##0_-;_-&quot;$&quot;* &quot;-&quot;_-;_-@_-"/>
    <numFmt numFmtId="200" formatCode="#,##0\ &quot;DM&quot;;\-#,##0\ &quot;DM&quot;"/>
    <numFmt numFmtId="201" formatCode="0.000%"/>
    <numFmt numFmtId="202" formatCode="&quot;￥&quot;#,##0;&quot;￥&quot;\-#,##0"/>
    <numFmt numFmtId="203" formatCode="_-&quot;$&quot;* #,##0.00_-;\-&quot;$&quot;* #,##0.00_-;_-&quot;$&quot;* &quot;-&quot;??_-;_-@_-"/>
    <numFmt numFmtId="204" formatCode="#,##0.000"/>
    <numFmt numFmtId="205" formatCode="0_);\(0\)"/>
    <numFmt numFmtId="206" formatCode="00000"/>
    <numFmt numFmtId="207" formatCode="#,##0;[Red]#,##0"/>
    <numFmt numFmtId="208" formatCode="_-* #,##0.0\ _₫_-;\-* #,##0.0\ _₫_-;_-* &quot;-&quot;?\ _₫_-;_-@_-"/>
    <numFmt numFmtId="209" formatCode="_-* #,##0\ _₫_-;\-* #,##0\ _₫_-;_-* &quot;-&quot;?\ _₫_-;_-@_-"/>
    <numFmt numFmtId="210" formatCode="[&lt;=9999999][$-1000000]###\-####;[$-1000000]\(#\)\ ###\-####"/>
    <numFmt numFmtId="211" formatCode="#,##0;\(#,##0\)"/>
    <numFmt numFmtId="212" formatCode="[$-42A]dd\ mmmm\ yyyy"/>
    <numFmt numFmtId="213" formatCode="[$-409]h:mm:ss\ AM/PM"/>
    <numFmt numFmtId="214" formatCode="0.0%"/>
    <numFmt numFmtId="215" formatCode="_-* #,##0.0_-;\-* #,##0.0_-;_-* &quot;-&quot;??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0"/>
      <name val="Arial"/>
      <family val="2"/>
    </font>
    <font>
      <i/>
      <sz val="13"/>
      <name val="Times New Roman"/>
      <family val="1"/>
    </font>
    <font>
      <b/>
      <sz val="14"/>
      <name val="Times New Roman"/>
      <family val="1"/>
    </font>
    <font>
      <b/>
      <sz val="10"/>
      <name val="Arial"/>
      <family val="2"/>
    </font>
    <font>
      <i/>
      <sz val="13"/>
      <name val="3C_Times_T"/>
      <family val="0"/>
    </font>
    <font>
      <sz val="10"/>
      <color indexed="8"/>
      <name val="Arial"/>
      <family val="2"/>
    </font>
    <font>
      <i/>
      <sz val="10"/>
      <name val="MS Sans Serif"/>
      <family val="2"/>
    </font>
    <font>
      <sz val="12"/>
      <name val="VNI-Time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/>
      <top style="hair">
        <color indexed="8"/>
      </top>
      <bottom style="hair">
        <color indexed="8"/>
      </bottom>
    </border>
    <border>
      <left style="thin">
        <color indexed="8"/>
      </left>
      <right style="thin"/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150"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28" borderId="2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" fillId="32" borderId="7" applyNumberFormat="0" applyFont="0" applyAlignment="0" applyProtection="0"/>
    <xf numFmtId="0" fontId="47" fillId="27" borderId="8" applyNumberFormat="0" applyAlignment="0" applyProtection="0"/>
    <xf numFmtId="9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vertical="center" wrapText="1"/>
    </xf>
    <xf numFmtId="3" fontId="5" fillId="0" borderId="12" xfId="41" applyNumberFormat="1" applyFont="1" applyBorder="1" applyAlignment="1">
      <alignment horizontal="right" vertical="center" wrapText="1"/>
    </xf>
    <xf numFmtId="3" fontId="5" fillId="0" borderId="12" xfId="45" applyNumberFormat="1" applyFont="1" applyFill="1" applyBorder="1" applyAlignment="1">
      <alignment horizontal="righ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/>
    </xf>
    <xf numFmtId="174" fontId="4" fillId="0" borderId="0" xfId="41" applyNumberFormat="1" applyFont="1" applyBorder="1" applyAlignment="1">
      <alignment vertical="center" wrapText="1"/>
    </xf>
    <xf numFmtId="174" fontId="5" fillId="0" borderId="0" xfId="41" applyNumberFormat="1" applyFont="1" applyBorder="1" applyAlignment="1">
      <alignment vertical="center" wrapText="1"/>
    </xf>
    <xf numFmtId="3" fontId="4" fillId="0" borderId="11" xfId="41" applyNumberFormat="1" applyFont="1" applyBorder="1" applyAlignment="1">
      <alignment horizontal="right" vertical="center" wrapText="1"/>
    </xf>
    <xf numFmtId="3" fontId="4" fillId="0" borderId="12" xfId="41" applyNumberFormat="1" applyFont="1" applyBorder="1" applyAlignment="1">
      <alignment horizontal="right" vertical="center" wrapText="1"/>
    </xf>
    <xf numFmtId="3" fontId="2" fillId="0" borderId="13" xfId="41" applyNumberFormat="1" applyFont="1" applyBorder="1" applyAlignment="1">
      <alignment horizontal="right" vertical="center" wrapText="1"/>
    </xf>
    <xf numFmtId="3" fontId="2" fillId="0" borderId="13" xfId="41" applyNumberFormat="1" applyFont="1" applyBorder="1" applyAlignment="1">
      <alignment vertical="center" wrapText="1"/>
    </xf>
    <xf numFmtId="179" fontId="4" fillId="0" borderId="11" xfId="41" applyNumberFormat="1" applyFont="1" applyBorder="1" applyAlignment="1">
      <alignment horizontal="right" vertical="center" wrapText="1"/>
    </xf>
    <xf numFmtId="179" fontId="4" fillId="0" borderId="12" xfId="41" applyNumberFormat="1" applyFont="1" applyBorder="1" applyAlignment="1">
      <alignment horizontal="right" vertical="center" wrapText="1"/>
    </xf>
    <xf numFmtId="179" fontId="5" fillId="0" borderId="12" xfId="41" applyNumberFormat="1" applyFont="1" applyBorder="1" applyAlignment="1">
      <alignment horizontal="right" vertical="center" wrapText="1"/>
    </xf>
    <xf numFmtId="3" fontId="4" fillId="0" borderId="12" xfId="142" applyNumberFormat="1" applyFont="1" applyFill="1" applyBorder="1" applyAlignment="1">
      <alignment horizontal="right" vertical="center" wrapText="1"/>
      <protection/>
    </xf>
    <xf numFmtId="3" fontId="2" fillId="0" borderId="0" xfId="0" applyNumberFormat="1" applyFont="1" applyAlignment="1">
      <alignment vertical="center"/>
    </xf>
    <xf numFmtId="3" fontId="4" fillId="0" borderId="12" xfId="41" applyNumberFormat="1" applyFont="1" applyFill="1" applyBorder="1" applyAlignment="1">
      <alignment horizontal="right" vertical="center" wrapText="1"/>
    </xf>
    <xf numFmtId="179" fontId="4" fillId="0" borderId="13" xfId="41" applyNumberFormat="1" applyFont="1" applyBorder="1" applyAlignment="1">
      <alignment horizontal="right" vertical="center" wrapText="1"/>
    </xf>
    <xf numFmtId="3" fontId="4" fillId="0" borderId="14" xfId="50" applyNumberFormat="1" applyFont="1" applyBorder="1" applyAlignment="1">
      <alignment horizontal="right" vertical="center" wrapText="1"/>
    </xf>
    <xf numFmtId="3" fontId="2" fillId="0" borderId="15" xfId="50" applyNumberFormat="1" applyFont="1" applyBorder="1" applyAlignment="1">
      <alignment vertical="center" wrapText="1"/>
    </xf>
    <xf numFmtId="3" fontId="4" fillId="0" borderId="14" xfId="143" applyNumberFormat="1" applyFont="1" applyFill="1" applyBorder="1" applyAlignment="1">
      <alignment horizontal="right" vertical="center" wrapText="1"/>
      <protection/>
    </xf>
    <xf numFmtId="3" fontId="5" fillId="0" borderId="14" xfId="46" applyNumberFormat="1" applyFont="1" applyFill="1" applyBorder="1" applyAlignment="1">
      <alignment horizontal="right" vertical="center" wrapText="1"/>
    </xf>
    <xf numFmtId="3" fontId="5" fillId="0" borderId="14" xfId="50" applyNumberFormat="1" applyFont="1" applyBorder="1" applyAlignment="1">
      <alignment horizontal="right" vertical="center" wrapText="1"/>
    </xf>
    <xf numFmtId="179" fontId="4" fillId="0" borderId="16" xfId="41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6" fillId="0" borderId="17" xfId="0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 wrapText="1"/>
    </xf>
  </cellXfs>
  <cellStyles count="150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omma [0] 2" xfId="43"/>
    <cellStyle name="Comma 10" xfId="44"/>
    <cellStyle name="Comma 10 2" xfId="45"/>
    <cellStyle name="Comma 10 2 2" xfId="46"/>
    <cellStyle name="Comma 10 3" xfId="47"/>
    <cellStyle name="Comma 10 3 2" xfId="48"/>
    <cellStyle name="Comma 10 4" xfId="49"/>
    <cellStyle name="Comma 11" xfId="50"/>
    <cellStyle name="Comma 12" xfId="51"/>
    <cellStyle name="Comma 13" xfId="52"/>
    <cellStyle name="Comma 16" xfId="53"/>
    <cellStyle name="Comma 2" xfId="54"/>
    <cellStyle name="Comma 2 10" xfId="55"/>
    <cellStyle name="Comma 2 10 2" xfId="56"/>
    <cellStyle name="Comma 2 11" xfId="57"/>
    <cellStyle name="Comma 2 11 2" xfId="58"/>
    <cellStyle name="Comma 2 12" xfId="59"/>
    <cellStyle name="Comma 2 12 2" xfId="60"/>
    <cellStyle name="Comma 2 13" xfId="61"/>
    <cellStyle name="Comma 2 13 2" xfId="62"/>
    <cellStyle name="Comma 2 14" xfId="63"/>
    <cellStyle name="Comma 2 14 2" xfId="64"/>
    <cellStyle name="Comma 2 15" xfId="65"/>
    <cellStyle name="Comma 2 15 2" xfId="66"/>
    <cellStyle name="Comma 2 16" xfId="67"/>
    <cellStyle name="Comma 2 16 2" xfId="68"/>
    <cellStyle name="Comma 2 2" xfId="69"/>
    <cellStyle name="Comma 2 2 2" xfId="70"/>
    <cellStyle name="Comma 2 3" xfId="71"/>
    <cellStyle name="Comma 2 3 2" xfId="72"/>
    <cellStyle name="Comma 2 4" xfId="73"/>
    <cellStyle name="Comma 2 4 2" xfId="74"/>
    <cellStyle name="Comma 2 5" xfId="75"/>
    <cellStyle name="Comma 2 5 2" xfId="76"/>
    <cellStyle name="Comma 2 6" xfId="77"/>
    <cellStyle name="Comma 2 6 2" xfId="78"/>
    <cellStyle name="Comma 2 7" xfId="79"/>
    <cellStyle name="Comma 2 7 2" xfId="80"/>
    <cellStyle name="Comma 2 8" xfId="81"/>
    <cellStyle name="Comma 2 8 2" xfId="82"/>
    <cellStyle name="Comma 2 9" xfId="83"/>
    <cellStyle name="Comma 2 9 2" xfId="84"/>
    <cellStyle name="Comma 3" xfId="85"/>
    <cellStyle name="Comma 3 2" xfId="86"/>
    <cellStyle name="Comma 3 2 2" xfId="87"/>
    <cellStyle name="Comma 3 3" xfId="88"/>
    <cellStyle name="Comma 3 3 2" xfId="89"/>
    <cellStyle name="Comma 3 4" xfId="90"/>
    <cellStyle name="Comma 4" xfId="91"/>
    <cellStyle name="Comma 4 2" xfId="92"/>
    <cellStyle name="Comma 4 2 2" xfId="93"/>
    <cellStyle name="Comma 4 3" xfId="94"/>
    <cellStyle name="Comma 4 3 2" xfId="95"/>
    <cellStyle name="Comma 4 4" xfId="96"/>
    <cellStyle name="Comma 5" xfId="97"/>
    <cellStyle name="Comma 5 2" xfId="98"/>
    <cellStyle name="Comma 5 2 2" xfId="99"/>
    <cellStyle name="Comma 5 3" xfId="100"/>
    <cellStyle name="Comma 5 3 2" xfId="101"/>
    <cellStyle name="Comma 5 4" xfId="102"/>
    <cellStyle name="Comma 6" xfId="103"/>
    <cellStyle name="Comma 6 2" xfId="104"/>
    <cellStyle name="Comma 6 2 2" xfId="105"/>
    <cellStyle name="Comma 6 3" xfId="106"/>
    <cellStyle name="Comma 6 3 2" xfId="107"/>
    <cellStyle name="Comma 6 4" xfId="108"/>
    <cellStyle name="Comma 7" xfId="109"/>
    <cellStyle name="Comma 7 2" xfId="110"/>
    <cellStyle name="Comma 7 2 2" xfId="111"/>
    <cellStyle name="Comma 7 3" xfId="112"/>
    <cellStyle name="Comma 7 3 2" xfId="113"/>
    <cellStyle name="Comma 7 4" xfId="114"/>
    <cellStyle name="Comma 8" xfId="115"/>
    <cellStyle name="Comma 8 2" xfId="116"/>
    <cellStyle name="Comma 8 2 2" xfId="117"/>
    <cellStyle name="Comma 8 3" xfId="118"/>
    <cellStyle name="Comma 8 3 2" xfId="119"/>
    <cellStyle name="Comma 8 4" xfId="120"/>
    <cellStyle name="Comma 9" xfId="121"/>
    <cellStyle name="Comma 9 2" xfId="122"/>
    <cellStyle name="Comma 9 2 2" xfId="123"/>
    <cellStyle name="Comma 9 3" xfId="124"/>
    <cellStyle name="Comma 9 3 2" xfId="125"/>
    <cellStyle name="Comma 9 4" xfId="126"/>
    <cellStyle name="Currency" xfId="127"/>
    <cellStyle name="Currency [0]" xfId="128"/>
    <cellStyle name="Check Cell" xfId="129"/>
    <cellStyle name="Explanatory Text" xfId="130"/>
    <cellStyle name="Followed Hyperlink" xfId="131"/>
    <cellStyle name="Good" xfId="132"/>
    <cellStyle name="Heading 1" xfId="133"/>
    <cellStyle name="Heading 2" xfId="134"/>
    <cellStyle name="Heading 3" xfId="135"/>
    <cellStyle name="Heading 4" xfId="136"/>
    <cellStyle name="Hyperlink" xfId="137"/>
    <cellStyle name="Input" xfId="138"/>
    <cellStyle name="Linked Cell" xfId="139"/>
    <cellStyle name="Neutral" xfId="140"/>
    <cellStyle name="Normal 2" xfId="141"/>
    <cellStyle name="Normal 2 2" xfId="142"/>
    <cellStyle name="Normal 2 2 2" xfId="143"/>
    <cellStyle name="Note" xfId="144"/>
    <cellStyle name="Output" xfId="145"/>
    <cellStyle name="Percent" xfId="146"/>
    <cellStyle name="Title" xfId="147"/>
    <cellStyle name="Total" xfId="148"/>
    <cellStyle name="Warning Text" xfId="14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5"/>
  <sheetViews>
    <sheetView tabSelected="1" zoomScalePageLayoutView="0" workbookViewId="0" topLeftCell="A1">
      <selection activeCell="I5" sqref="I5"/>
    </sheetView>
  </sheetViews>
  <sheetFormatPr defaultColWidth="9.140625" defaultRowHeight="15"/>
  <cols>
    <col min="1" max="1" width="6.28125" style="1" customWidth="1"/>
    <col min="2" max="2" width="37.140625" style="1" customWidth="1"/>
    <col min="3" max="3" width="13.421875" style="1" customWidth="1"/>
    <col min="4" max="4" width="13.28125" style="1" customWidth="1"/>
    <col min="5" max="5" width="10.421875" style="1" customWidth="1"/>
    <col min="6" max="6" width="9.7109375" style="1" customWidth="1"/>
    <col min="7" max="7" width="15.140625" style="1" hidden="1" customWidth="1"/>
    <col min="8" max="10" width="9.140625" style="1" customWidth="1"/>
    <col min="11" max="11" width="0" style="1" hidden="1" customWidth="1"/>
    <col min="12" max="16384" width="9.140625" style="1" customWidth="1"/>
  </cols>
  <sheetData>
    <row r="1" spans="1:7" ht="20.25" customHeight="1">
      <c r="A1" s="38" t="s">
        <v>0</v>
      </c>
      <c r="B1" s="38"/>
      <c r="C1" s="3"/>
      <c r="D1" s="39" t="s">
        <v>1</v>
      </c>
      <c r="E1" s="39"/>
      <c r="F1" s="39"/>
      <c r="G1"/>
    </row>
    <row r="2" spans="1:7" ht="22.5" customHeight="1">
      <c r="A2" s="41" t="s">
        <v>35</v>
      </c>
      <c r="B2" s="41"/>
      <c r="C2" s="41"/>
      <c r="D2" s="41"/>
      <c r="E2" s="41"/>
      <c r="F2" s="41"/>
      <c r="G2"/>
    </row>
    <row r="3" spans="1:7" ht="27.75" customHeight="1">
      <c r="A3" s="40" t="s">
        <v>37</v>
      </c>
      <c r="B3" s="40"/>
      <c r="C3" s="40"/>
      <c r="D3" s="40"/>
      <c r="E3" s="40"/>
      <c r="F3" s="40"/>
      <c r="G3"/>
    </row>
    <row r="4" spans="1:7" ht="23.25" customHeight="1">
      <c r="A4" s="3"/>
      <c r="B4" s="3"/>
      <c r="C4" s="3"/>
      <c r="D4" s="42" t="s">
        <v>31</v>
      </c>
      <c r="E4" s="42"/>
      <c r="F4" s="42"/>
      <c r="G4"/>
    </row>
    <row r="5" spans="1:7" s="15" customFormat="1" ht="40.5" customHeight="1">
      <c r="A5" s="43" t="s">
        <v>2</v>
      </c>
      <c r="B5" s="43" t="s">
        <v>3</v>
      </c>
      <c r="C5" s="43" t="s">
        <v>34</v>
      </c>
      <c r="D5" s="43" t="s">
        <v>36</v>
      </c>
      <c r="E5" s="43" t="s">
        <v>4</v>
      </c>
      <c r="F5" s="43"/>
      <c r="G5" s="14"/>
    </row>
    <row r="6" spans="1:7" s="15" customFormat="1" ht="70.5" customHeight="1">
      <c r="A6" s="43"/>
      <c r="B6" s="43"/>
      <c r="C6" s="43"/>
      <c r="D6" s="43"/>
      <c r="E6" s="2" t="s">
        <v>5</v>
      </c>
      <c r="F6" s="2" t="s">
        <v>6</v>
      </c>
      <c r="G6" s="14"/>
    </row>
    <row r="7" spans="1:7" s="15" customFormat="1" ht="18" customHeight="1">
      <c r="A7" s="16" t="s">
        <v>7</v>
      </c>
      <c r="B7" s="16" t="s">
        <v>8</v>
      </c>
      <c r="C7" s="16">
        <v>1</v>
      </c>
      <c r="D7" s="16">
        <v>2</v>
      </c>
      <c r="E7" s="16" t="s">
        <v>9</v>
      </c>
      <c r="F7" s="16">
        <v>4</v>
      </c>
      <c r="G7" s="17"/>
    </row>
    <row r="8" spans="1:7" s="18" customFormat="1" ht="40.5" customHeight="1">
      <c r="A8" s="4" t="s">
        <v>7</v>
      </c>
      <c r="B8" s="5" t="s">
        <v>10</v>
      </c>
      <c r="C8" s="21">
        <f>C9</f>
        <v>8200000</v>
      </c>
      <c r="D8" s="21">
        <f>D9+D14</f>
        <v>11237686</v>
      </c>
      <c r="E8" s="25">
        <f>D8/C8%</f>
        <v>137.0449512195122</v>
      </c>
      <c r="F8" s="25">
        <f>D8/G8%</f>
        <v>122.93544079023945</v>
      </c>
      <c r="G8" s="19">
        <f>G9+G14</f>
        <v>9141128</v>
      </c>
    </row>
    <row r="9" spans="1:11" s="18" customFormat="1" ht="24" customHeight="1">
      <c r="A9" s="6" t="s">
        <v>11</v>
      </c>
      <c r="B9" s="7" t="s">
        <v>12</v>
      </c>
      <c r="C9" s="22">
        <f>C10+C11+C12+C13</f>
        <v>8200000</v>
      </c>
      <c r="D9" s="22">
        <f>D10+D11+D12+D13</f>
        <v>7806565</v>
      </c>
      <c r="E9" s="26">
        <f>D9/C9%</f>
        <v>95.20201219512195</v>
      </c>
      <c r="F9" s="26">
        <f>D9/G9%</f>
        <v>107.04382692789724</v>
      </c>
      <c r="G9" s="19">
        <f>G10+G11+G12+G13</f>
        <v>7292868</v>
      </c>
      <c r="H9" s="29"/>
      <c r="K9" s="18">
        <f>D9/8094000%</f>
        <v>96.44878922658759</v>
      </c>
    </row>
    <row r="10" spans="1:7" s="15" customFormat="1" ht="24" customHeight="1">
      <c r="A10" s="8">
        <v>1</v>
      </c>
      <c r="B10" s="9" t="s">
        <v>13</v>
      </c>
      <c r="C10" s="10">
        <v>2200000</v>
      </c>
      <c r="D10" s="10">
        <v>2700298</v>
      </c>
      <c r="E10" s="27">
        <f>D10/C10%</f>
        <v>122.74081818181818</v>
      </c>
      <c r="F10" s="27">
        <f>D10/G10%</f>
        <v>91.94494535667978</v>
      </c>
      <c r="G10" s="20">
        <v>2936864</v>
      </c>
    </row>
    <row r="11" spans="1:7" s="15" customFormat="1" ht="24" customHeight="1">
      <c r="A11" s="8">
        <v>2</v>
      </c>
      <c r="B11" s="9" t="s">
        <v>14</v>
      </c>
      <c r="C11" s="10"/>
      <c r="D11" s="10"/>
      <c r="E11" s="27"/>
      <c r="F11" s="27"/>
      <c r="G11" s="20"/>
    </row>
    <row r="12" spans="1:7" s="15" customFormat="1" ht="34.5" customHeight="1">
      <c r="A12" s="8">
        <v>3</v>
      </c>
      <c r="B12" s="9" t="s">
        <v>15</v>
      </c>
      <c r="C12" s="10">
        <v>6000000</v>
      </c>
      <c r="D12" s="10">
        <v>5105544</v>
      </c>
      <c r="E12" s="27">
        <f>D12/C12%</f>
        <v>85.0924</v>
      </c>
      <c r="F12" s="27">
        <f>D12/G12%</f>
        <v>117.22185563204204</v>
      </c>
      <c r="G12" s="20">
        <v>4355454</v>
      </c>
    </row>
    <row r="13" spans="1:7" s="15" customFormat="1" ht="24" customHeight="1">
      <c r="A13" s="8">
        <v>4</v>
      </c>
      <c r="B13" s="9" t="s">
        <v>16</v>
      </c>
      <c r="C13" s="10"/>
      <c r="D13" s="10">
        <v>723</v>
      </c>
      <c r="E13" s="27"/>
      <c r="F13" s="27">
        <f>D13/G13%</f>
        <v>131.45454545454547</v>
      </c>
      <c r="G13" s="20">
        <v>550</v>
      </c>
    </row>
    <row r="14" spans="1:7" s="18" customFormat="1" ht="40.5" customHeight="1">
      <c r="A14" s="6" t="s">
        <v>17</v>
      </c>
      <c r="B14" s="7" t="s">
        <v>18</v>
      </c>
      <c r="C14" s="22"/>
      <c r="D14" s="30">
        <v>3431121</v>
      </c>
      <c r="E14" s="26"/>
      <c r="F14" s="26">
        <f>D14/G14%</f>
        <v>185.6406025126335</v>
      </c>
      <c r="G14" s="19">
        <v>1848260</v>
      </c>
    </row>
    <row r="15" spans="1:7" s="18" customFormat="1" ht="24" customHeight="1">
      <c r="A15" s="6" t="s">
        <v>8</v>
      </c>
      <c r="B15" s="7" t="s">
        <v>19</v>
      </c>
      <c r="C15" s="22">
        <f>C16+C23</f>
        <v>13592487</v>
      </c>
      <c r="D15" s="22">
        <f>D16+D23</f>
        <v>10483331</v>
      </c>
      <c r="E15" s="26">
        <f>D15/C15%</f>
        <v>77.12592257767103</v>
      </c>
      <c r="F15" s="26">
        <f>D15/G15%</f>
        <v>105.6585135567294</v>
      </c>
      <c r="G15" s="32">
        <v>9921899</v>
      </c>
    </row>
    <row r="16" spans="1:7" s="18" customFormat="1" ht="24" customHeight="1">
      <c r="A16" s="6" t="s">
        <v>20</v>
      </c>
      <c r="B16" s="7" t="s">
        <v>21</v>
      </c>
      <c r="C16" s="22">
        <f>SUM(C17:C22)</f>
        <v>10040316</v>
      </c>
      <c r="D16" s="22">
        <f>SUM(D17:D22)</f>
        <v>8598370</v>
      </c>
      <c r="E16" s="26">
        <f>D16/C16%</f>
        <v>85.6384400650338</v>
      </c>
      <c r="F16" s="26">
        <f aca="true" t="shared" si="0" ref="F16:F25">D16/G16%</f>
        <v>101.91815511185622</v>
      </c>
      <c r="G16" s="32">
        <v>8436544</v>
      </c>
    </row>
    <row r="17" spans="1:7" s="15" customFormat="1" ht="24" customHeight="1">
      <c r="A17" s="8">
        <v>1</v>
      </c>
      <c r="B17" s="9" t="s">
        <v>22</v>
      </c>
      <c r="C17" s="10">
        <v>1250038</v>
      </c>
      <c r="D17" s="10">
        <v>726804</v>
      </c>
      <c r="E17" s="27">
        <f>D17/C17%</f>
        <v>58.14255246640502</v>
      </c>
      <c r="F17" s="27">
        <f t="shared" si="0"/>
        <v>58.80990700350284</v>
      </c>
      <c r="G17" s="36">
        <v>1235853</v>
      </c>
    </row>
    <row r="18" spans="1:7" s="15" customFormat="1" ht="24" customHeight="1">
      <c r="A18" s="8">
        <v>2</v>
      </c>
      <c r="B18" s="9" t="s">
        <v>23</v>
      </c>
      <c r="C18" s="10">
        <v>8484574</v>
      </c>
      <c r="D18" s="10">
        <v>7751553</v>
      </c>
      <c r="E18" s="27">
        <f>D18/C18%</f>
        <v>91.36054444218412</v>
      </c>
      <c r="F18" s="27">
        <f t="shared" si="0"/>
        <v>110.28333296816709</v>
      </c>
      <c r="G18" s="36">
        <v>7028762</v>
      </c>
    </row>
    <row r="19" spans="1:7" s="15" customFormat="1" ht="36.75" customHeight="1">
      <c r="A19" s="8">
        <v>3</v>
      </c>
      <c r="B19" s="9" t="s">
        <v>24</v>
      </c>
      <c r="C19" s="10"/>
      <c r="D19" s="10"/>
      <c r="E19" s="27"/>
      <c r="F19" s="27"/>
      <c r="G19" s="36"/>
    </row>
    <row r="20" spans="1:7" s="15" customFormat="1" ht="21" customHeight="1">
      <c r="A20" s="8">
        <v>4</v>
      </c>
      <c r="B20" s="9" t="s">
        <v>33</v>
      </c>
      <c r="C20" s="10">
        <v>103494</v>
      </c>
      <c r="D20" s="10"/>
      <c r="E20" s="27"/>
      <c r="F20" s="27"/>
      <c r="G20" s="36"/>
    </row>
    <row r="21" spans="1:7" s="15" customFormat="1" ht="24" customHeight="1">
      <c r="A21" s="8">
        <v>5</v>
      </c>
      <c r="B21" s="9" t="s">
        <v>25</v>
      </c>
      <c r="C21" s="10">
        <v>1400</v>
      </c>
      <c r="D21" s="10">
        <v>1400</v>
      </c>
      <c r="E21" s="27">
        <f>D21/C21%</f>
        <v>100</v>
      </c>
      <c r="F21" s="27">
        <f t="shared" si="0"/>
        <v>100</v>
      </c>
      <c r="G21" s="36">
        <v>1400</v>
      </c>
    </row>
    <row r="22" spans="1:7" s="15" customFormat="1" ht="24" customHeight="1">
      <c r="A22" s="8">
        <v>6</v>
      </c>
      <c r="B22" s="9" t="s">
        <v>26</v>
      </c>
      <c r="C22" s="10">
        <v>200810</v>
      </c>
      <c r="D22" s="11">
        <v>118613</v>
      </c>
      <c r="E22" s="27">
        <f>D22/C22%</f>
        <v>59.06727752601962</v>
      </c>
      <c r="F22" s="27">
        <f t="shared" si="0"/>
        <v>69.55591131127257</v>
      </c>
      <c r="G22" s="35">
        <v>170529</v>
      </c>
    </row>
    <row r="23" spans="1:7" s="18" customFormat="1" ht="39" customHeight="1">
      <c r="A23" s="6" t="s">
        <v>17</v>
      </c>
      <c r="B23" s="7" t="s">
        <v>27</v>
      </c>
      <c r="C23" s="22">
        <v>3552171</v>
      </c>
      <c r="D23" s="22">
        <v>1884961</v>
      </c>
      <c r="E23" s="26">
        <f>D23/C23%</f>
        <v>53.06504106925033</v>
      </c>
      <c r="F23" s="26">
        <f t="shared" si="0"/>
        <v>126.90306357739397</v>
      </c>
      <c r="G23" s="32">
        <v>1485355</v>
      </c>
    </row>
    <row r="24" spans="1:7" s="18" customFormat="1" ht="24" customHeight="1">
      <c r="A24" s="6" t="s">
        <v>28</v>
      </c>
      <c r="B24" s="7" t="s">
        <v>32</v>
      </c>
      <c r="C24" s="22">
        <v>19100</v>
      </c>
      <c r="D24" s="28">
        <v>15997</v>
      </c>
      <c r="E24" s="26">
        <f>D24/C24%</f>
        <v>83.75392670157068</v>
      </c>
      <c r="F24" s="26">
        <f t="shared" si="0"/>
        <v>102.57117209540907</v>
      </c>
      <c r="G24" s="34">
        <v>15596</v>
      </c>
    </row>
    <row r="25" spans="1:7" s="15" customFormat="1" ht="24" customHeight="1">
      <c r="A25" s="12" t="s">
        <v>30</v>
      </c>
      <c r="B25" s="13" t="s">
        <v>29</v>
      </c>
      <c r="C25" s="23">
        <v>9900</v>
      </c>
      <c r="D25" s="24">
        <v>10590</v>
      </c>
      <c r="E25" s="31">
        <f>D25/C25%</f>
        <v>106.96969696969697</v>
      </c>
      <c r="F25" s="37">
        <f t="shared" si="0"/>
        <v>240.73653102977948</v>
      </c>
      <c r="G25" s="33">
        <v>4399</v>
      </c>
    </row>
  </sheetData>
  <sheetProtection/>
  <mergeCells count="10">
    <mergeCell ref="A1:B1"/>
    <mergeCell ref="D1:F1"/>
    <mergeCell ref="A3:F3"/>
    <mergeCell ref="A2:F2"/>
    <mergeCell ref="D4:F4"/>
    <mergeCell ref="A5:A6"/>
    <mergeCell ref="B5:B6"/>
    <mergeCell ref="C5:C6"/>
    <mergeCell ref="D5:D6"/>
    <mergeCell ref="E5:F5"/>
  </mergeCells>
  <printOptions/>
  <pageMargins left="0.7" right="0.37" top="0.75" bottom="0.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DOAN</dc:creator>
  <cp:keywords/>
  <dc:description/>
  <cp:lastModifiedBy>Administrator</cp:lastModifiedBy>
  <cp:lastPrinted>2022-04-06T01:47:41Z</cp:lastPrinted>
  <dcterms:created xsi:type="dcterms:W3CDTF">2018-12-11T03:24:47Z</dcterms:created>
  <dcterms:modified xsi:type="dcterms:W3CDTF">2024-01-15T03:35:32Z</dcterms:modified>
  <cp:category/>
  <cp:version/>
  <cp:contentType/>
  <cp:contentStatus/>
</cp:coreProperties>
</file>