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0" windowWidth="12180" windowHeight="10125" firstSheet="25" activeTab="25"/>
  </bookViews>
  <sheets>
    <sheet name="SGV" sheetId="2" state="hidden" r:id="rId1"/>
    <sheet name="Kangatang" sheetId="3" state="hidden" r:id="rId2"/>
    <sheet name="Kangatang_2" sheetId="4" state="hidden" r:id="rId3"/>
    <sheet name="Kangatang_3" sheetId="5" state="hidden" r:id="rId4"/>
    <sheet name="Kangatang_4" sheetId="6" state="hidden" r:id="rId5"/>
    <sheet name="Kangatang_5" sheetId="7" state="hidden" r:id="rId6"/>
    <sheet name="Kangatang_6" sheetId="8" state="hidden" r:id="rId7"/>
    <sheet name="Kangatang_7" sheetId="9" state="hidden" r:id="rId8"/>
    <sheet name="Kangatang_8" sheetId="10" state="hidden" r:id="rId9"/>
    <sheet name="Kangatang_9" sheetId="11" state="hidden" r:id="rId10"/>
    <sheet name="Kangatang_10" sheetId="12" state="hidden" r:id="rId11"/>
    <sheet name="Kangatang_11" sheetId="13" state="hidden" r:id="rId12"/>
    <sheet name="Kangatang_12" sheetId="14" state="hidden" r:id="rId13"/>
    <sheet name="Kangatang_13" sheetId="15" state="hidden" r:id="rId14"/>
    <sheet name="Kangatang_14" sheetId="16" state="hidden" r:id="rId15"/>
    <sheet name="Kangatang_15" sheetId="17" state="hidden" r:id="rId16"/>
    <sheet name="Kangatang_16" sheetId="18" state="hidden" r:id="rId17"/>
    <sheet name="Kangatang_17" sheetId="19" state="hidden" r:id="rId18"/>
    <sheet name="Kangatang_18" sheetId="20" state="hidden" r:id="rId19"/>
    <sheet name="Kangatang_19" sheetId="21" state="hidden" r:id="rId20"/>
    <sheet name="Kangatang_20" sheetId="22" state="hidden" r:id="rId21"/>
    <sheet name="Kangatang_21" sheetId="23" state="hidden" r:id="rId22"/>
    <sheet name="Kangatang_22" sheetId="24" state="hidden" r:id="rId23"/>
    <sheet name="Kangatang_23" sheetId="25" state="hidden" r:id="rId24"/>
    <sheet name="Kangatang_24" sheetId="26" state="hidden" r:id="rId25"/>
    <sheet name="Bao cao" sheetId="1" r:id="rId26"/>
  </sheets>
  <definedNames>
    <definedName name="_xlnm.Print_Titles" localSheetId="25">'Bao cao'!$5:$8</definedName>
  </definedNames>
  <calcPr calcId="144525"/>
</workbook>
</file>

<file path=xl/calcChain.xml><?xml version="1.0" encoding="utf-8"?>
<calcChain xmlns="http://schemas.openxmlformats.org/spreadsheetml/2006/main">
  <c r="F34" i="1" l="1"/>
  <c r="G31" i="1"/>
  <c r="G11" i="1"/>
  <c r="G10" i="1" s="1"/>
  <c r="G9" i="1" s="1"/>
  <c r="D33" i="1"/>
  <c r="E33" i="1" s="1"/>
  <c r="D32" i="1"/>
  <c r="E32" i="1" s="1"/>
  <c r="D31" i="1"/>
  <c r="F31" i="1" s="1"/>
  <c r="F12" i="1"/>
  <c r="F15" i="1"/>
  <c r="F17" i="1"/>
  <c r="F18" i="1"/>
  <c r="F19" i="1"/>
  <c r="F20" i="1"/>
  <c r="F21" i="1"/>
  <c r="F22" i="1"/>
  <c r="F23" i="1"/>
  <c r="F24" i="1"/>
  <c r="F25" i="1"/>
  <c r="F26" i="1"/>
  <c r="F29" i="1"/>
  <c r="F30" i="1"/>
  <c r="F32" i="1"/>
  <c r="D11" i="1"/>
  <c r="F11" i="1" s="1"/>
  <c r="C33" i="1"/>
  <c r="C31" i="1"/>
  <c r="E15" i="1"/>
  <c r="E12" i="1"/>
  <c r="E29" i="1"/>
  <c r="E34" i="1"/>
  <c r="E30" i="1"/>
  <c r="E26" i="1"/>
  <c r="E25" i="1"/>
  <c r="E24" i="1"/>
  <c r="E23" i="1"/>
  <c r="E22" i="1"/>
  <c r="E21" i="1"/>
  <c r="E20" i="1"/>
  <c r="E19" i="1"/>
  <c r="E18" i="1"/>
  <c r="E17" i="1"/>
  <c r="C11" i="1"/>
  <c r="E11" i="1" s="1"/>
  <c r="D10" i="1"/>
  <c r="D9" i="1" s="1"/>
  <c r="F33" i="1"/>
  <c r="E31" i="1"/>
  <c r="F10" i="1" l="1"/>
  <c r="C10" i="1"/>
  <c r="C9" i="1" s="1"/>
  <c r="E9" i="1" s="1"/>
  <c r="E10" i="1"/>
  <c r="F9" i="1"/>
</calcChain>
</file>

<file path=xl/sharedStrings.xml><?xml version="1.0" encoding="utf-8"?>
<sst xmlns="http://schemas.openxmlformats.org/spreadsheetml/2006/main" count="49" uniqueCount="47">
  <si>
    <t>UBND TỈNH LẠNG SƠN</t>
  </si>
  <si>
    <t>Biểu số 61/CK-NSNN</t>
  </si>
  <si>
    <t>STT</t>
  </si>
  <si>
    <t>NỘI DUNG</t>
  </si>
  <si>
    <t>SO SÁNH ƯỚC THỰC HIỆN VỚI (%)</t>
  </si>
  <si>
    <t>DỰ TOÁN NĂM</t>
  </si>
  <si>
    <t>CÙNG KỲ NĂM TRƯỚC</t>
  </si>
  <si>
    <t>A</t>
  </si>
  <si>
    <t>B</t>
  </si>
  <si>
    <t>3=2/1</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</si>
  <si>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</si>
  <si>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</si>
  <si>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</si>
  <si>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</si>
  <si>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</si>
  <si>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</si>
  <si>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</si>
  <si>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</si>
  <si>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</si>
  <si>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</si>
  <si>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</si>
  <si>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</si>
  <si>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</si>
  <si>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</si>
  <si>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</si>
  <si>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</si>
  <si>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</si>
  <si>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</si>
  <si>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</si>
  <si>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</si>
  <si>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</si>
  <si>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</si>
  <si>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</si>
  <si>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</si>
  <si>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</si>
  <si>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</si>
  <si>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</si>
  <si>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</si>
  <si>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</si>
  <si>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</si>
  <si>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Đơn vị: triệu đồng</t>
  </si>
  <si>
    <t>VI</t>
  </si>
  <si>
    <t>Chi từ nguồn tăng thu</t>
  </si>
  <si>
    <t>DỰ TOÁN NĂM 2023</t>
  </si>
  <si>
    <t>THỰC HIỆN CHI NGÂN SÁCH ĐỊA PHƯƠNG NĂM 2023</t>
  </si>
  <si>
    <t>THỰC HIỆN NĂM 2023</t>
  </si>
  <si>
    <t>(Kèm theo Thông báo số 19/TB-UBND ngày 12/01/2024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</si>
</sst>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0_);_(* \(#,##0.0\);_(* &quot;-&quot;??_);_(@_)"/>
  </numFmts>
  <fonts count="17">
    <font>
      <sz val="11"/>
      <color theme="1"/>
      <name val="Calibri"/>
      <family val="2"/>
      <scheme val="minor"/>
    </font>
    <font>
      <sz val="11"/>
      <color indexed="8"/>
      <name val="Calibri"/>
      <family val="2"/>
    </font>
    <font>
      <b/>
      <sz val="11"/>
      <name val="Times New Roman"/>
      <family val="1"/>
    </font>
    <font>
      <sz val="11"/>
      <name val="Times New Roman"/>
      <family val="1"/>
    </font>
    <font>
      <sz val="12"/>
      <name val=".VnTime"/>
      <family val="2"/>
    </font>
    <font>
      <sz val="10"/>
      <name val="Arial"/>
      <family val="2"/>
    </font>
    <font>
      <sz val="10"/>
      <name val="Arial"/>
      <family val="2"/>
    </font>
    <font>
      <sz val="12"/>
      <name val="Times New Roman"/>
      <family val="1"/>
    </font>
    <font>
      <b/>
      <sz val="12"/>
      <name val="Times New Roman"/>
      <family val="1"/>
    </font>
    <font>
      <b/>
      <sz val="14"/>
      <name val="Times New Roman"/>
      <family val="1"/>
    </font>
    <font>
      <i/>
      <sz val="13"/>
      <name val="Times New Roman"/>
      <family val="1"/>
    </font>
    <font>
      <sz val="10"/>
      <name val="Arial"/>
      <family val="2"/>
    </font>
    <font>
      <i/>
      <sz val="12"/>
      <name val="Times New Roman"/>
      <family val="1"/>
    </font>
    <font>
      <sz val="11"/>
      <color theme="1"/>
      <name val="Calibri"/>
      <family val="2"/>
      <scheme val="minor"/>
    </font>
    <font>
      <i/>
      <sz val="12"/>
      <color rgb="FFFF0000"/>
      <name val="Times New Roman"/>
      <family val="1"/>
    </font>
    <font>
      <i/>
      <sz val="11"/>
      <color rgb="FFFF0000"/>
      <name val="Times New Roman"/>
      <family val="1"/>
    </font>
    <font>
      <b/>
      <i/>
      <sz val="12"/>
      <color rgb="FFFF0000"/>
      <name val="Times New Roman"/>
      <family val="1"/>
    </font>
  </fonts>
  <fills count="2">
    <fill>
      <patternFill patternType="none"/>
    </fill>
    <fill>
      <patternFill patternType="gray125"/>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03">
    <xf numFmtId="0" fontId="0" fillId="0" borderId="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0" fontId="5" fillId="0" borderId="0"/>
    <xf numFmtId="0" fontId="4" fillId="0" borderId="0"/>
  </cellStyleXfs>
  <cellXfs count="63">
    <xf numFmtId="0" fontId="0" fillId="0" borderId="0" xfId="0"/>
    <xf numFmtId="0" fontId="3" fillId="0" borderId="1" xfId="0" applyFont="1" applyBorder="1" applyAlignment="1">
      <alignment horizontal="center" vertical="center" wrapText="1"/>
    </xf>
    <xf numFmtId="0" fontId="3" fillId="0" borderId="0" xfId="0" applyFont="1"/>
    <xf numFmtId="0" fontId="2" fillId="0" borderId="0" xfId="0" applyFont="1"/>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3" fontId="7" fillId="0" borderId="3" xfId="0" applyNumberFormat="1" applyFont="1" applyBorder="1" applyAlignment="1">
      <alignment horizontal="right" vertical="center" wrapText="1"/>
    </xf>
    <xf numFmtId="3" fontId="8" fillId="0" borderId="3" xfId="1" applyNumberFormat="1" applyFont="1" applyBorder="1" applyAlignment="1">
      <alignment horizontal="right" vertical="center" wrapText="1"/>
    </xf>
    <xf numFmtId="3" fontId="7" fillId="0" borderId="3" xfId="1" applyNumberFormat="1" applyFont="1" applyBorder="1" applyAlignment="1">
      <alignment horizontal="right" vertical="center" wrapText="1"/>
    </xf>
    <xf numFmtId="3" fontId="7" fillId="0" borderId="3" xfId="45" applyNumberFormat="1" applyFont="1" applyFill="1" applyBorder="1" applyAlignment="1">
      <alignment horizontal="right" vertical="center" wrapText="1"/>
    </xf>
    <xf numFmtId="3" fontId="7" fillId="0" borderId="3" xfId="53" applyNumberFormat="1" applyFont="1" applyFill="1" applyBorder="1" applyAlignment="1">
      <alignment horizontal="right" vertical="center" wrapText="1"/>
    </xf>
    <xf numFmtId="3" fontId="7" fillId="0" borderId="3" xfId="61" applyNumberFormat="1" applyFont="1" applyFill="1" applyBorder="1" applyAlignment="1">
      <alignment horizontal="right" vertical="center" wrapText="1"/>
    </xf>
    <xf numFmtId="3" fontId="7" fillId="0" borderId="3" xfId="69" applyNumberFormat="1" applyFont="1" applyFill="1" applyBorder="1" applyAlignment="1">
      <alignment horizontal="right" vertical="center" wrapText="1"/>
    </xf>
    <xf numFmtId="3" fontId="7" fillId="0" borderId="3" xfId="77" applyNumberFormat="1" applyFont="1" applyFill="1" applyBorder="1" applyAlignment="1">
      <alignment horizontal="right" vertical="center" wrapText="1"/>
    </xf>
    <xf numFmtId="3" fontId="7" fillId="0" borderId="3" xfId="85" applyNumberFormat="1" applyFont="1" applyFill="1" applyBorder="1" applyAlignment="1">
      <alignment horizontal="right" vertical="center" wrapText="1"/>
    </xf>
    <xf numFmtId="3" fontId="7" fillId="0" borderId="3" xfId="93" applyNumberFormat="1" applyFont="1" applyFill="1" applyBorder="1" applyAlignment="1">
      <alignment horizontal="right" vertical="center" wrapText="1"/>
    </xf>
    <xf numFmtId="3" fontId="8" fillId="0" borderId="3" xfId="2" applyNumberFormat="1" applyFont="1" applyFill="1" applyBorder="1" applyAlignment="1">
      <alignment horizontal="right" vertical="center" wrapText="1"/>
    </xf>
    <xf numFmtId="3" fontId="7" fillId="0" borderId="3" xfId="102" applyNumberFormat="1" applyFont="1" applyFill="1" applyBorder="1" applyAlignment="1">
      <alignment horizontal="right" vertical="center" wrapText="1"/>
    </xf>
    <xf numFmtId="3" fontId="7" fillId="0" borderId="4" xfId="102" applyNumberFormat="1" applyFont="1" applyFill="1" applyBorder="1" applyAlignment="1">
      <alignment horizontal="right" vertical="center" wrapText="1"/>
    </xf>
    <xf numFmtId="164" fontId="7" fillId="0" borderId="4" xfId="1" applyFont="1" applyBorder="1" applyAlignment="1">
      <alignment horizontal="right" vertical="center" wrapText="1"/>
    </xf>
    <xf numFmtId="165" fontId="8" fillId="0" borderId="2" xfId="12" applyNumberFormat="1" applyFont="1" applyBorder="1" applyAlignment="1">
      <alignment horizontal="right" vertical="center" wrapText="1"/>
    </xf>
    <xf numFmtId="165" fontId="8" fillId="0" borderId="3" xfId="12" applyNumberFormat="1" applyFont="1" applyBorder="1" applyAlignment="1">
      <alignment horizontal="right" vertical="center" wrapText="1"/>
    </xf>
    <xf numFmtId="165" fontId="7" fillId="0" borderId="3" xfId="12" applyNumberFormat="1" applyFont="1" applyBorder="1" applyAlignment="1">
      <alignment horizontal="right" vertical="center" wrapText="1"/>
    </xf>
    <xf numFmtId="165" fontId="7" fillId="0" borderId="4" xfId="12" applyNumberFormat="1" applyFont="1" applyBorder="1" applyAlignment="1">
      <alignment horizontal="right" vertical="center" wrapText="1"/>
    </xf>
    <xf numFmtId="165" fontId="7" fillId="0" borderId="3" xfId="12" applyNumberFormat="1" applyFont="1" applyFill="1" applyBorder="1" applyAlignment="1">
      <alignment horizontal="right" vertical="center" wrapText="1"/>
    </xf>
    <xf numFmtId="165" fontId="8" fillId="0" borderId="3" xfId="12" applyNumberFormat="1" applyFont="1" applyFill="1" applyBorder="1" applyAlignment="1">
      <alignment horizontal="right" vertical="center" wrapText="1"/>
    </xf>
    <xf numFmtId="164" fontId="2" fillId="0" borderId="0" xfId="0" applyNumberFormat="1" applyFont="1"/>
    <xf numFmtId="166" fontId="8" fillId="0" borderId="3" xfId="1" applyNumberFormat="1" applyFont="1" applyBorder="1" applyAlignment="1">
      <alignment horizontal="right" vertical="center" wrapText="1"/>
    </xf>
    <xf numFmtId="166" fontId="7" fillId="0" borderId="4" xfId="1" applyNumberFormat="1" applyFont="1" applyBorder="1" applyAlignment="1">
      <alignment horizontal="right" vertical="center" wrapText="1"/>
    </xf>
    <xf numFmtId="166" fontId="7" fillId="0" borderId="3"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7" fillId="0" borderId="0" xfId="0" applyFont="1"/>
    <xf numFmtId="0" fontId="14" fillId="0" borderId="0" xfId="0" applyFont="1"/>
    <xf numFmtId="0" fontId="15" fillId="0" borderId="0" xfId="0" applyFont="1"/>
    <xf numFmtId="165" fontId="16" fillId="0" borderId="2" xfId="12" applyNumberFormat="1" applyFont="1" applyBorder="1" applyAlignment="1">
      <alignment horizontal="right" vertical="center" wrapText="1"/>
    </xf>
    <xf numFmtId="165" fontId="16" fillId="0" borderId="3" xfId="12" applyNumberFormat="1" applyFont="1" applyBorder="1" applyAlignment="1">
      <alignment horizontal="right" vertical="center" wrapText="1"/>
    </xf>
    <xf numFmtId="3" fontId="14" fillId="0" borderId="3" xfId="0" applyNumberFormat="1" applyFont="1" applyBorder="1" applyAlignment="1">
      <alignment horizontal="right" vertical="center" wrapText="1"/>
    </xf>
    <xf numFmtId="3" fontId="16" fillId="0" borderId="3" xfId="11" applyNumberFormat="1" applyFont="1" applyBorder="1" applyAlignment="1">
      <alignment horizontal="right" vertical="center" wrapText="1"/>
    </xf>
    <xf numFmtId="3" fontId="14" fillId="0" borderId="3" xfId="11" applyNumberFormat="1" applyFont="1" applyBorder="1" applyAlignment="1">
      <alignment horizontal="right" vertical="center" wrapText="1"/>
    </xf>
    <xf numFmtId="3" fontId="14" fillId="0" borderId="3" xfId="46" applyNumberFormat="1" applyFont="1" applyFill="1" applyBorder="1" applyAlignment="1">
      <alignment horizontal="right" vertical="center" wrapText="1"/>
    </xf>
    <xf numFmtId="3" fontId="14" fillId="0" borderId="3" xfId="54" applyNumberFormat="1" applyFont="1" applyFill="1" applyBorder="1" applyAlignment="1">
      <alignment horizontal="right" vertical="center" wrapText="1"/>
    </xf>
    <xf numFmtId="3" fontId="14" fillId="0" borderId="3" xfId="62" applyNumberFormat="1" applyFont="1" applyFill="1" applyBorder="1" applyAlignment="1">
      <alignment horizontal="right" vertical="center" wrapText="1"/>
    </xf>
    <xf numFmtId="3" fontId="14" fillId="0" borderId="3" xfId="70" applyNumberFormat="1" applyFont="1" applyFill="1" applyBorder="1" applyAlignment="1">
      <alignment horizontal="right" vertical="center" wrapText="1"/>
    </xf>
    <xf numFmtId="3" fontId="14" fillId="0" borderId="3" xfId="78" applyNumberFormat="1" applyFont="1" applyFill="1" applyBorder="1" applyAlignment="1">
      <alignment horizontal="right" vertical="center" wrapText="1"/>
    </xf>
    <xf numFmtId="3" fontId="14" fillId="0" borderId="3" xfId="86" applyNumberFormat="1" applyFont="1" applyFill="1" applyBorder="1" applyAlignment="1">
      <alignment horizontal="right" vertical="center" wrapText="1"/>
    </xf>
    <xf numFmtId="3" fontId="14" fillId="0" borderId="3" xfId="94" applyNumberFormat="1" applyFont="1" applyFill="1" applyBorder="1" applyAlignment="1">
      <alignment horizontal="right" vertical="center" wrapText="1"/>
    </xf>
    <xf numFmtId="3" fontId="16" fillId="0" borderId="3" xfId="3" applyNumberFormat="1" applyFont="1" applyFill="1" applyBorder="1" applyAlignment="1">
      <alignment horizontal="right" vertical="center" wrapText="1"/>
    </xf>
    <xf numFmtId="3" fontId="14" fillId="0" borderId="3" xfId="102" applyNumberFormat="1" applyFont="1" applyFill="1" applyBorder="1" applyAlignment="1">
      <alignment horizontal="right" vertical="center" wrapText="1"/>
    </xf>
    <xf numFmtId="3" fontId="14" fillId="0" borderId="4" xfId="102" applyNumberFormat="1" applyFont="1" applyFill="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10" fillId="0" borderId="0" xfId="0" applyFont="1" applyAlignment="1">
      <alignment horizontal="center"/>
    </xf>
    <xf numFmtId="0" fontId="9"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5" xfId="0" applyFont="1" applyBorder="1" applyAlignment="1">
      <alignment horizontal="right" vertical="center"/>
    </xf>
  </cellXfs>
  <cellStyles count="103">
    <cellStyle name="Comma" xfId="1" builtinId="3"/>
    <cellStyle name="Comma 10" xfId="2"/>
    <cellStyle name="Comma 10 2" xfId="3"/>
    <cellStyle name="Comma 10 2 2" xfId="4"/>
    <cellStyle name="Comma 10 2 3" xfId="5"/>
    <cellStyle name="Comma 10 2 4" xfId="6"/>
    <cellStyle name="Comma 10 3" xfId="7"/>
    <cellStyle name="Comma 10 4" xfId="8"/>
    <cellStyle name="Comma 10 5" xfId="9"/>
    <cellStyle name="Comma 11 2" xfId="10"/>
    <cellStyle name="Comma 12 2" xfId="11"/>
    <cellStyle name="Comma 16" xfId="12"/>
    <cellStyle name="Comma 16 2" xfId="13"/>
    <cellStyle name="Comma 16 3" xfId="14"/>
    <cellStyle name="Comma 16 4" xfId="15"/>
    <cellStyle name="Comma 2 10" xfId="16"/>
    <cellStyle name="Comma 2 10 2" xfId="17"/>
    <cellStyle name="Comma 2 11" xfId="18"/>
    <cellStyle name="Comma 2 11 2" xfId="19"/>
    <cellStyle name="Comma 2 12" xfId="20"/>
    <cellStyle name="Comma 2 12 2" xfId="21"/>
    <cellStyle name="Comma 2 13" xfId="22"/>
    <cellStyle name="Comma 2 13 2" xfId="23"/>
    <cellStyle name="Comma 2 14" xfId="24"/>
    <cellStyle name="Comma 2 14 2" xfId="25"/>
    <cellStyle name="Comma 2 15" xfId="26"/>
    <cellStyle name="Comma 2 15 2" xfId="27"/>
    <cellStyle name="Comma 2 16" xfId="28"/>
    <cellStyle name="Comma 2 2" xfId="29"/>
    <cellStyle name="Comma 2 2 2" xfId="30"/>
    <cellStyle name="Comma 2 3" xfId="31"/>
    <cellStyle name="Comma 2 3 2" xfId="32"/>
    <cellStyle name="Comma 2 4" xfId="33"/>
    <cellStyle name="Comma 2 4 2" xfId="34"/>
    <cellStyle name="Comma 2 5" xfId="35"/>
    <cellStyle name="Comma 2 5 2" xfId="36"/>
    <cellStyle name="Comma 2 6" xfId="37"/>
    <cellStyle name="Comma 2 6 2" xfId="38"/>
    <cellStyle name="Comma 2 7" xfId="39"/>
    <cellStyle name="Comma 2 7 2" xfId="40"/>
    <cellStyle name="Comma 2 8" xfId="41"/>
    <cellStyle name="Comma 2 8 2" xfId="42"/>
    <cellStyle name="Comma 2 9" xfId="43"/>
    <cellStyle name="Comma 2 9 2" xfId="44"/>
    <cellStyle name="Comma 3" xfId="45"/>
    <cellStyle name="Comma 3 2" xfId="46"/>
    <cellStyle name="Comma 3 2 2" xfId="47"/>
    <cellStyle name="Comma 3 2 3" xfId="48"/>
    <cellStyle name="Comma 3 2 4" xfId="49"/>
    <cellStyle name="Comma 3 3" xfId="50"/>
    <cellStyle name="Comma 3 4" xfId="51"/>
    <cellStyle name="Comma 3 5" xfId="52"/>
    <cellStyle name="Comma 4" xfId="53"/>
    <cellStyle name="Comma 4 2" xfId="54"/>
    <cellStyle name="Comma 4 2 2" xfId="55"/>
    <cellStyle name="Comma 4 2 3" xfId="56"/>
    <cellStyle name="Comma 4 2 4" xfId="57"/>
    <cellStyle name="Comma 4 3" xfId="58"/>
    <cellStyle name="Comma 4 4" xfId="59"/>
    <cellStyle name="Comma 4 5" xfId="60"/>
    <cellStyle name="Comma 5" xfId="61"/>
    <cellStyle name="Comma 5 2" xfId="62"/>
    <cellStyle name="Comma 5 2 2" xfId="63"/>
    <cellStyle name="Comma 5 2 3" xfId="64"/>
    <cellStyle name="Comma 5 2 4" xfId="65"/>
    <cellStyle name="Comma 5 3" xfId="66"/>
    <cellStyle name="Comma 5 4" xfId="67"/>
    <cellStyle name="Comma 5 5" xfId="68"/>
    <cellStyle name="Comma 6" xfId="69"/>
    <cellStyle name="Comma 6 2" xfId="70"/>
    <cellStyle name="Comma 6 2 2" xfId="71"/>
    <cellStyle name="Comma 6 2 3" xfId="72"/>
    <cellStyle name="Comma 6 2 4" xfId="73"/>
    <cellStyle name="Comma 6 3" xfId="74"/>
    <cellStyle name="Comma 6 4" xfId="75"/>
    <cellStyle name="Comma 6 5" xfId="76"/>
    <cellStyle name="Comma 7" xfId="77"/>
    <cellStyle name="Comma 7 2" xfId="78"/>
    <cellStyle name="Comma 7 2 2" xfId="79"/>
    <cellStyle name="Comma 7 2 3" xfId="80"/>
    <cellStyle name="Comma 7 2 4" xfId="81"/>
    <cellStyle name="Comma 7 3" xfId="82"/>
    <cellStyle name="Comma 7 4" xfId="83"/>
    <cellStyle name="Comma 7 5" xfId="84"/>
    <cellStyle name="Comma 8" xfId="85"/>
    <cellStyle name="Comma 8 2" xfId="86"/>
    <cellStyle name="Comma 8 2 2" xfId="87"/>
    <cellStyle name="Comma 8 2 3" xfId="88"/>
    <cellStyle name="Comma 8 2 4" xfId="89"/>
    <cellStyle name="Comma 8 3" xfId="90"/>
    <cellStyle name="Comma 8 4" xfId="91"/>
    <cellStyle name="Comma 8 5" xfId="92"/>
    <cellStyle name="Comma 9" xfId="93"/>
    <cellStyle name="Comma 9 2" xfId="94"/>
    <cellStyle name="Comma 9 2 2" xfId="95"/>
    <cellStyle name="Comma 9 2 3" xfId="96"/>
    <cellStyle name="Comma 9 2 4" xfId="97"/>
    <cellStyle name="Comma 9 3" xfId="98"/>
    <cellStyle name="Comma 9 4" xfId="99"/>
    <cellStyle name="Comma 9 5" xfId="100"/>
    <cellStyle name="Normal" xfId="0" builtinId="0"/>
    <cellStyle name="Normal 2 2" xfId="101"/>
    <cellStyle name="Normal_BC chi 9T- 2013"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election activeCell="A3" sqref="A3:F3"/>
    </sheetView>
  </sheetViews>
  <sheetFormatPr defaultRowHeight="15"/>
  <cols>
    <col min="1" max="1" width="6.7109375" style="2" customWidth="1"/>
    <col min="2" max="2" width="36.85546875" style="2" customWidth="1"/>
    <col min="3" max="4" width="13.140625" style="2" customWidth="1"/>
    <col min="5" max="6" width="10.85546875" style="2" customWidth="1"/>
    <col min="7" max="7" width="13" style="39" hidden="1" customWidth="1"/>
    <col min="8" max="8" width="13" style="2" customWidth="1"/>
    <col min="9" max="9" width="10.7109375" style="2" customWidth="1"/>
    <col min="10" max="10" width="8.85546875" style="2" customWidth="1"/>
    <col min="11" max="16384" width="9.140625" style="2"/>
  </cols>
  <sheetData>
    <row r="1" spans="1:10" s="37" customFormat="1" ht="24.75" customHeight="1">
      <c r="A1" s="55" t="s">
        <v>0</v>
      </c>
      <c r="B1" s="55"/>
      <c r="D1" s="56" t="s">
        <v>1</v>
      </c>
      <c r="E1" s="56"/>
      <c r="F1" s="56"/>
      <c r="G1" s="38"/>
    </row>
    <row r="2" spans="1:10" ht="19.5" customHeight="1">
      <c r="A2" s="58" t="s">
        <v>44</v>
      </c>
      <c r="B2" s="58"/>
      <c r="C2" s="58"/>
      <c r="D2" s="58"/>
      <c r="E2" s="58"/>
      <c r="F2" s="58"/>
    </row>
    <row r="3" spans="1:10" ht="22.5" customHeight="1">
      <c r="A3" s="57" t="s">
        <v>46</v>
      </c>
      <c r="B3" s="57"/>
      <c r="C3" s="57"/>
      <c r="D3" s="57"/>
      <c r="E3" s="57"/>
      <c r="F3" s="57"/>
    </row>
    <row r="4" spans="1:10" ht="21.75" customHeight="1">
      <c r="D4" s="62" t="s">
        <v>40</v>
      </c>
      <c r="E4" s="62"/>
      <c r="F4" s="62"/>
    </row>
    <row r="5" spans="1:10" ht="45.75" customHeight="1">
      <c r="A5" s="59" t="s">
        <v>2</v>
      </c>
      <c r="B5" s="59" t="s">
        <v>3</v>
      </c>
      <c r="C5" s="59" t="s">
        <v>43</v>
      </c>
      <c r="D5" s="59" t="s">
        <v>45</v>
      </c>
      <c r="E5" s="59" t="s">
        <v>4</v>
      </c>
      <c r="F5" s="59"/>
    </row>
    <row r="6" spans="1:10" ht="32.25" customHeight="1">
      <c r="A6" s="59"/>
      <c r="B6" s="59"/>
      <c r="C6" s="59"/>
      <c r="D6" s="59"/>
      <c r="E6" s="59" t="s">
        <v>5</v>
      </c>
      <c r="F6" s="60" t="s">
        <v>6</v>
      </c>
    </row>
    <row r="7" spans="1:10" ht="18" customHeight="1">
      <c r="A7" s="59"/>
      <c r="B7" s="59"/>
      <c r="C7" s="59"/>
      <c r="D7" s="59"/>
      <c r="E7" s="59"/>
      <c r="F7" s="61"/>
    </row>
    <row r="8" spans="1:10" ht="20.25" customHeight="1">
      <c r="A8" s="1" t="s">
        <v>7</v>
      </c>
      <c r="B8" s="1" t="s">
        <v>8</v>
      </c>
      <c r="C8" s="1">
        <v>1</v>
      </c>
      <c r="D8" s="1">
        <v>2</v>
      </c>
      <c r="E8" s="1" t="s">
        <v>9</v>
      </c>
      <c r="F8" s="1">
        <v>4</v>
      </c>
    </row>
    <row r="9" spans="1:10" s="3" customFormat="1" ht="15.75">
      <c r="A9" s="4"/>
      <c r="B9" s="5" t="s">
        <v>10</v>
      </c>
      <c r="C9" s="26">
        <f>C10+C31</f>
        <v>13592487</v>
      </c>
      <c r="D9" s="26">
        <f>D10+D31</f>
        <v>10483331</v>
      </c>
      <c r="E9" s="36">
        <f>D9/C9%</f>
        <v>77.125922577671034</v>
      </c>
      <c r="F9" s="36">
        <f>D9/G9%</f>
        <v>105.6585135567294</v>
      </c>
      <c r="G9" s="40">
        <f>G10+G31</f>
        <v>9921899</v>
      </c>
    </row>
    <row r="10" spans="1:10" s="3" customFormat="1" ht="15.75">
      <c r="A10" s="6" t="s">
        <v>7</v>
      </c>
      <c r="B10" s="7" t="s">
        <v>11</v>
      </c>
      <c r="C10" s="27">
        <f>C11+C15+C27+C29+C30+C28</f>
        <v>10040316</v>
      </c>
      <c r="D10" s="27">
        <f>D11+D15+D27+D29+D30</f>
        <v>8598370</v>
      </c>
      <c r="E10" s="33">
        <f>D10/C10%</f>
        <v>85.638440065033805</v>
      </c>
      <c r="F10" s="33">
        <f>D10/G10%</f>
        <v>101.91815511185622</v>
      </c>
      <c r="G10" s="41">
        <f>G11+G15+G27+G29+G30+G28</f>
        <v>8436544</v>
      </c>
    </row>
    <row r="11" spans="1:10" s="3" customFormat="1" ht="15.75">
      <c r="A11" s="6" t="s">
        <v>12</v>
      </c>
      <c r="B11" s="7" t="s">
        <v>13</v>
      </c>
      <c r="C11" s="27">
        <f>C12+C13+C14</f>
        <v>1250038</v>
      </c>
      <c r="D11" s="27">
        <f>D12</f>
        <v>726804</v>
      </c>
      <c r="E11" s="33">
        <f>D11/C11%</f>
        <v>58.142552466405022</v>
      </c>
      <c r="F11" s="33">
        <f t="shared" ref="F11:F33" si="0">D11/G11%</f>
        <v>58.809907003502843</v>
      </c>
      <c r="G11" s="41">
        <f>G12+G13+G14</f>
        <v>1235853</v>
      </c>
    </row>
    <row r="12" spans="1:10" ht="15.75">
      <c r="A12" s="8">
        <v>1</v>
      </c>
      <c r="B12" s="9" t="s">
        <v>14</v>
      </c>
      <c r="C12" s="30">
        <v>1250038</v>
      </c>
      <c r="D12" s="12">
        <v>726804</v>
      </c>
      <c r="E12" s="35">
        <f>D12/C12%</f>
        <v>58.142552466405022</v>
      </c>
      <c r="F12" s="35">
        <f t="shared" si="0"/>
        <v>58.809907003502843</v>
      </c>
      <c r="G12" s="42">
        <v>1235853</v>
      </c>
      <c r="H12" s="3"/>
    </row>
    <row r="13" spans="1:10" ht="78.75">
      <c r="A13" s="8">
        <v>2</v>
      </c>
      <c r="B13" s="9" t="s">
        <v>15</v>
      </c>
      <c r="C13" s="28"/>
      <c r="D13" s="12"/>
      <c r="E13" s="35"/>
      <c r="F13" s="33"/>
      <c r="G13" s="42"/>
      <c r="H13" s="3"/>
    </row>
    <row r="14" spans="1:10" ht="15.75">
      <c r="A14" s="8">
        <v>3</v>
      </c>
      <c r="B14" s="9" t="s">
        <v>16</v>
      </c>
      <c r="C14" s="28"/>
      <c r="D14" s="12"/>
      <c r="E14" s="35"/>
      <c r="F14" s="33"/>
      <c r="G14" s="42"/>
      <c r="H14" s="3"/>
    </row>
    <row r="15" spans="1:10" s="3" customFormat="1" ht="15.75">
      <c r="A15" s="6" t="s">
        <v>39</v>
      </c>
      <c r="B15" s="7" t="s">
        <v>18</v>
      </c>
      <c r="C15" s="31">
        <v>8484574</v>
      </c>
      <c r="D15" s="13">
        <v>7751553</v>
      </c>
      <c r="E15" s="33">
        <f>D15/C15%</f>
        <v>91.360544442184121</v>
      </c>
      <c r="F15" s="33">
        <f t="shared" si="0"/>
        <v>110.28333296816709</v>
      </c>
      <c r="G15" s="43">
        <v>7028762</v>
      </c>
      <c r="J15" s="32"/>
    </row>
    <row r="16" spans="1:10" ht="15.75">
      <c r="A16" s="8"/>
      <c r="B16" s="9" t="s">
        <v>19</v>
      </c>
      <c r="C16" s="28"/>
      <c r="D16" s="14"/>
      <c r="E16" s="35"/>
      <c r="F16" s="33"/>
      <c r="G16" s="44"/>
      <c r="H16" s="3"/>
    </row>
    <row r="17" spans="1:8" ht="15.75">
      <c r="A17" s="8">
        <v>1</v>
      </c>
      <c r="B17" s="9" t="s">
        <v>20</v>
      </c>
      <c r="C17" s="28">
        <v>4079418</v>
      </c>
      <c r="D17" s="14">
        <v>3637031</v>
      </c>
      <c r="E17" s="35">
        <f t="shared" ref="E17:E31" si="1">D17/C17%</f>
        <v>89.155634455699314</v>
      </c>
      <c r="F17" s="35">
        <f t="shared" si="0"/>
        <v>108.07732172594177</v>
      </c>
      <c r="G17" s="44">
        <v>3365212</v>
      </c>
      <c r="H17" s="3"/>
    </row>
    <row r="18" spans="1:8" ht="15.75">
      <c r="A18" s="8">
        <v>2</v>
      </c>
      <c r="B18" s="9" t="s">
        <v>21</v>
      </c>
      <c r="C18" s="28">
        <v>18330</v>
      </c>
      <c r="D18" s="15">
        <v>15966</v>
      </c>
      <c r="E18" s="35">
        <f t="shared" si="1"/>
        <v>87.103109656301143</v>
      </c>
      <c r="F18" s="35">
        <f t="shared" si="0"/>
        <v>87.604938271604937</v>
      </c>
      <c r="G18" s="45">
        <v>18225</v>
      </c>
      <c r="H18" s="3"/>
    </row>
    <row r="19" spans="1:8" ht="15.75">
      <c r="A19" s="8">
        <v>3</v>
      </c>
      <c r="B19" s="9" t="s">
        <v>22</v>
      </c>
      <c r="C19" s="28">
        <v>822061</v>
      </c>
      <c r="D19" s="16">
        <v>805667</v>
      </c>
      <c r="E19" s="35">
        <f t="shared" si="1"/>
        <v>98.005744099282168</v>
      </c>
      <c r="F19" s="35">
        <f t="shared" si="0"/>
        <v>128.03790598514718</v>
      </c>
      <c r="G19" s="46">
        <v>629241</v>
      </c>
      <c r="H19" s="3"/>
    </row>
    <row r="20" spans="1:8" ht="15.75">
      <c r="A20" s="8">
        <v>4</v>
      </c>
      <c r="B20" s="9" t="s">
        <v>23</v>
      </c>
      <c r="C20" s="28">
        <v>104031</v>
      </c>
      <c r="D20" s="17">
        <v>102788</v>
      </c>
      <c r="E20" s="35">
        <f t="shared" si="1"/>
        <v>98.805163845392244</v>
      </c>
      <c r="F20" s="35">
        <f t="shared" si="0"/>
        <v>100.67483520896384</v>
      </c>
      <c r="G20" s="47">
        <v>102099</v>
      </c>
      <c r="H20" s="3"/>
    </row>
    <row r="21" spans="1:8" ht="15.75">
      <c r="A21" s="8">
        <v>5</v>
      </c>
      <c r="B21" s="9" t="s">
        <v>24</v>
      </c>
      <c r="C21" s="28">
        <v>40413</v>
      </c>
      <c r="D21" s="17">
        <v>52717</v>
      </c>
      <c r="E21" s="35">
        <f t="shared" si="1"/>
        <v>130.44564867740579</v>
      </c>
      <c r="F21" s="35">
        <f t="shared" si="0"/>
        <v>115.96348438187417</v>
      </c>
      <c r="G21" s="47">
        <v>45460</v>
      </c>
      <c r="H21" s="3"/>
    </row>
    <row r="22" spans="1:8" ht="15.75">
      <c r="A22" s="8">
        <v>6</v>
      </c>
      <c r="B22" s="9" t="s">
        <v>25</v>
      </c>
      <c r="C22" s="28">
        <v>22520</v>
      </c>
      <c r="D22" s="17">
        <v>24365</v>
      </c>
      <c r="E22" s="35">
        <f t="shared" si="1"/>
        <v>108.19271758436946</v>
      </c>
      <c r="F22" s="35">
        <f t="shared" si="0"/>
        <v>85.192307692307693</v>
      </c>
      <c r="G22" s="47">
        <v>28600</v>
      </c>
      <c r="H22" s="3"/>
    </row>
    <row r="23" spans="1:8" ht="15.75">
      <c r="A23" s="8">
        <v>7</v>
      </c>
      <c r="B23" s="9" t="s">
        <v>26</v>
      </c>
      <c r="C23" s="28">
        <v>101340</v>
      </c>
      <c r="D23" s="18">
        <v>109181</v>
      </c>
      <c r="E23" s="35">
        <f t="shared" si="1"/>
        <v>107.73731991316362</v>
      </c>
      <c r="F23" s="35">
        <f t="shared" si="0"/>
        <v>109.51502081348112</v>
      </c>
      <c r="G23" s="48">
        <v>99695</v>
      </c>
      <c r="H23" s="3"/>
    </row>
    <row r="24" spans="1:8" ht="15.75">
      <c r="A24" s="8">
        <v>8</v>
      </c>
      <c r="B24" s="9" t="s">
        <v>27</v>
      </c>
      <c r="C24" s="28">
        <v>758165</v>
      </c>
      <c r="D24" s="19">
        <v>639289</v>
      </c>
      <c r="E24" s="35">
        <f t="shared" si="1"/>
        <v>84.320563465736356</v>
      </c>
      <c r="F24" s="35">
        <f t="shared" si="0"/>
        <v>134.83895189543421</v>
      </c>
      <c r="G24" s="49">
        <v>474113</v>
      </c>
      <c r="H24" s="3"/>
    </row>
    <row r="25" spans="1:8" ht="31.5">
      <c r="A25" s="8">
        <v>9</v>
      </c>
      <c r="B25" s="9" t="s">
        <v>28</v>
      </c>
      <c r="C25" s="28">
        <v>1531182</v>
      </c>
      <c r="D25" s="20">
        <v>1450779</v>
      </c>
      <c r="E25" s="35">
        <f t="shared" si="1"/>
        <v>94.748958647633003</v>
      </c>
      <c r="F25" s="35">
        <f t="shared" si="0"/>
        <v>98.174196080554353</v>
      </c>
      <c r="G25" s="50">
        <v>1477760</v>
      </c>
      <c r="H25" s="3"/>
    </row>
    <row r="26" spans="1:8" ht="15.75">
      <c r="A26" s="8">
        <v>10</v>
      </c>
      <c r="B26" s="9" t="s">
        <v>29</v>
      </c>
      <c r="C26" s="28">
        <v>344800</v>
      </c>
      <c r="D26" s="21">
        <v>363368</v>
      </c>
      <c r="E26" s="35">
        <f t="shared" si="1"/>
        <v>105.38515081206496</v>
      </c>
      <c r="F26" s="35">
        <f t="shared" si="0"/>
        <v>114.25085837179761</v>
      </c>
      <c r="G26" s="51">
        <v>318044</v>
      </c>
      <c r="H26" s="3"/>
    </row>
    <row r="27" spans="1:8" s="3" customFormat="1" ht="31.5">
      <c r="A27" s="6" t="s">
        <v>17</v>
      </c>
      <c r="B27" s="7" t="s">
        <v>30</v>
      </c>
      <c r="C27" s="27"/>
      <c r="D27" s="13"/>
      <c r="E27" s="33"/>
      <c r="F27" s="33"/>
      <c r="G27" s="43"/>
    </row>
    <row r="28" spans="1:8" s="3" customFormat="1" ht="15.75">
      <c r="A28" s="6" t="s">
        <v>31</v>
      </c>
      <c r="B28" s="7" t="s">
        <v>42</v>
      </c>
      <c r="C28" s="27">
        <v>103494</v>
      </c>
      <c r="D28" s="13"/>
      <c r="E28" s="33"/>
      <c r="F28" s="33"/>
      <c r="G28" s="43"/>
    </row>
    <row r="29" spans="1:8" s="3" customFormat="1" ht="15.75">
      <c r="A29" s="6" t="s">
        <v>33</v>
      </c>
      <c r="B29" s="7" t="s">
        <v>32</v>
      </c>
      <c r="C29" s="27">
        <v>1400</v>
      </c>
      <c r="D29" s="13">
        <v>1400</v>
      </c>
      <c r="E29" s="33">
        <f t="shared" si="1"/>
        <v>100</v>
      </c>
      <c r="F29" s="33">
        <f t="shared" si="0"/>
        <v>100</v>
      </c>
      <c r="G29" s="43">
        <v>1400</v>
      </c>
    </row>
    <row r="30" spans="1:8" s="3" customFormat="1" ht="15.75">
      <c r="A30" s="6" t="s">
        <v>41</v>
      </c>
      <c r="B30" s="7" t="s">
        <v>34</v>
      </c>
      <c r="C30" s="27">
        <v>200810</v>
      </c>
      <c r="D30" s="22">
        <v>118613</v>
      </c>
      <c r="E30" s="33">
        <f t="shared" si="1"/>
        <v>59.067277526019623</v>
      </c>
      <c r="F30" s="33">
        <f t="shared" si="0"/>
        <v>69.555911311272567</v>
      </c>
      <c r="G30" s="52">
        <v>170529</v>
      </c>
    </row>
    <row r="31" spans="1:8" s="3" customFormat="1" ht="31.5">
      <c r="A31" s="6" t="s">
        <v>8</v>
      </c>
      <c r="B31" s="7" t="s">
        <v>35</v>
      </c>
      <c r="C31" s="27">
        <f>SUM(C32:C34)</f>
        <v>3552171</v>
      </c>
      <c r="D31" s="27">
        <f>SUM(D32:D34)</f>
        <v>1884961</v>
      </c>
      <c r="E31" s="33">
        <f t="shared" si="1"/>
        <v>53.065041069250327</v>
      </c>
      <c r="F31" s="33">
        <f t="shared" si="0"/>
        <v>126.90306357739397</v>
      </c>
      <c r="G31" s="41">
        <f>G32+G33+G34</f>
        <v>1485355</v>
      </c>
    </row>
    <row r="32" spans="1:8" ht="15.75">
      <c r="A32" s="8">
        <v>1</v>
      </c>
      <c r="B32" s="9" t="s">
        <v>36</v>
      </c>
      <c r="C32" s="28">
        <v>1670397</v>
      </c>
      <c r="D32" s="23">
        <f>674425+201711</f>
        <v>876136</v>
      </c>
      <c r="E32" s="35">
        <f>D32/C32%</f>
        <v>52.45076469845192</v>
      </c>
      <c r="F32" s="35">
        <f t="shared" si="0"/>
        <v>157.6507211041035</v>
      </c>
      <c r="G32" s="53">
        <v>555745</v>
      </c>
      <c r="H32" s="3"/>
    </row>
    <row r="33" spans="1:8" ht="31.5">
      <c r="A33" s="8">
        <v>2</v>
      </c>
      <c r="B33" s="9" t="s">
        <v>37</v>
      </c>
      <c r="C33" s="28">
        <f>215970+1555000</f>
        <v>1770970</v>
      </c>
      <c r="D33" s="23">
        <f>117061+794722</f>
        <v>911783</v>
      </c>
      <c r="E33" s="35">
        <f>D33/C33%</f>
        <v>51.484948926294628</v>
      </c>
      <c r="F33" s="35">
        <f t="shared" si="0"/>
        <v>106.93457494531786</v>
      </c>
      <c r="G33" s="53">
        <v>852655</v>
      </c>
      <c r="H33" s="3"/>
    </row>
    <row r="34" spans="1:8" ht="31.5">
      <c r="A34" s="10">
        <v>3</v>
      </c>
      <c r="B34" s="11" t="s">
        <v>38</v>
      </c>
      <c r="C34" s="29">
        <v>110804</v>
      </c>
      <c r="D34" s="24">
        <v>97042</v>
      </c>
      <c r="E34" s="25">
        <f>D34/C34%</f>
        <v>87.579870762788346</v>
      </c>
      <c r="F34" s="34">
        <f>D34/G34%</f>
        <v>126.10226755896304</v>
      </c>
      <c r="G34" s="54">
        <v>76955</v>
      </c>
      <c r="H34" s="3"/>
    </row>
  </sheetData>
  <mergeCells count="12">
    <mergeCell ref="A1:B1"/>
    <mergeCell ref="D1:F1"/>
    <mergeCell ref="A3:F3"/>
    <mergeCell ref="A2:F2"/>
    <mergeCell ref="A5:A7"/>
    <mergeCell ref="B5:B7"/>
    <mergeCell ref="C5:C7"/>
    <mergeCell ref="D5:D7"/>
    <mergeCell ref="E5:F5"/>
    <mergeCell ref="E6:E7"/>
    <mergeCell ref="F6:F7"/>
    <mergeCell ref="D4:F4"/>
  </mergeCells>
  <pageMargins left="0.56999999999999995" right="0.46" top="0.44" bottom="0.4" header="0.3" footer="0.3"/>
  <pageSetup paperSize="9"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pane activePane="bottomRight" state="frozenSplit"/>
    </sheetView>
  </sheetViews>
  <sheetFormatPr defaultRowHeight="15"/>
  <sheetData/>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SGV</vt:lpstr>
      <vt:lpstr>Kangatang</vt:lpstr>
      <vt:lpstr>Kangatang_2</vt:lpstr>
      <vt:lpstr>Kangatang_3</vt:lpstr>
      <vt:lpstr>Kangatang_4</vt:lpstr>
      <vt:lpstr>Kangatang_5</vt:lpstr>
      <vt:lpstr>Kangatang_6</vt:lpstr>
      <vt:lpstr>Kangatang_7</vt:lpstr>
      <vt:lpstr>Kangatang_8</vt:lpstr>
      <vt:lpstr>Kangatang_9</vt:lpstr>
      <vt:lpstr>Kangatang_10</vt:lpstr>
      <vt:lpstr>Kangatang_11</vt:lpstr>
      <vt:lpstr>Kangatang_12</vt:lpstr>
      <vt:lpstr>Kangatang_13</vt:lpstr>
      <vt:lpstr>Kangatang_14</vt:lpstr>
      <vt:lpstr>Kangatang_15</vt:lpstr>
      <vt:lpstr>Kangatang_16</vt:lpstr>
      <vt:lpstr>Kangatang_17</vt:lpstr>
      <vt:lpstr>Kangatang_18</vt:lpstr>
      <vt:lpstr>Kangatang_19</vt:lpstr>
      <vt:lpstr>Kangatang_20</vt:lpstr>
      <vt:lpstr>Kangatang_21</vt:lpstr>
      <vt:lpstr>Kangatang_22</vt:lpstr>
      <vt:lpstr>Kangatang_23</vt:lpstr>
      <vt:lpstr>Kangatang_24</vt:lpstr>
      <vt:lpstr>Bao cao</vt:lpstr>
      <vt:lpstr>'Bao cao'!Print_Titles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dc:creator>
  <cp:lastModifiedBy>Administrator</cp:lastModifiedBy>
  <cp:lastPrinted>2022-04-06T02:50:00Z</cp:lastPrinted>
  <dcterms:created xsi:type="dcterms:W3CDTF">2018-12-11T03:32:05Z</dcterms:created>
  <dcterms:modified xsi:type="dcterms:W3CDTF">2024-01-15T03:36:05Z</dcterms:modified>
</cp:coreProperties>
</file>