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600" windowHeight="11325" activeTab="0"/>
  </bookViews>
  <sheets>
    <sheet name="B49" sheetId="1" r:id="rId1"/>
  </sheets>
  <definedNames>
    <definedName name="_xlnm.Print_Titles" localSheetId="0">'B49'!$7:$8</definedName>
  </definedNames>
  <calcPr fullCalcOnLoad="1"/>
</workbook>
</file>

<file path=xl/sharedStrings.xml><?xml version="1.0" encoding="utf-8"?>
<sst xmlns="http://schemas.openxmlformats.org/spreadsheetml/2006/main" count="79" uniqueCount="70">
  <si>
    <t>STT</t>
  </si>
  <si>
    <t>NỘI DUNG</t>
  </si>
  <si>
    <t>TỔNG CHI NGÂN SÁCH ĐỊA PHƯƠNG</t>
  </si>
  <si>
    <t>Chi đầu tư phát triển</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</si>
  <si>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</si>
  <si>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</si>
  <si>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</si>
  <si>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</si>
  <si>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</si>
  <si>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 quốc gia</t>
  </si>
  <si>
    <t>Chi các chương trình mục tiêu, nhiệm vụ</t>
  </si>
  <si>
    <t>A</t>
  </si>
  <si>
    <t>I</t>
  </si>
  <si>
    <t>II</t>
  </si>
  <si>
    <t>III</t>
  </si>
  <si>
    <t>IV</t>
  </si>
  <si>
    <t>V</t>
  </si>
  <si>
    <t>B</t>
  </si>
  <si>
    <t>UBND TỈNH LẠNG SƠN</t>
  </si>
  <si>
    <t>NGÂN SÁCH CẤP TỈNH</t>
  </si>
  <si>
    <t>DỰ TOÁN CHI NGÂN SÁCH ĐỊA PHƯƠNG, CHI NGÂN SÁCH CẤP TỈNH</t>
  </si>
  <si>
    <t>CHI CÂN ĐỐI NGÂN SÁCH ĐỊA PHƯƠNG</t>
  </si>
  <si>
    <t>Chi đầu tư cho các dự án</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</si>
  <si>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</si>
  <si>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</si>
  <si>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</si>
  <si>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</si>
  <si>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</si>
  <si>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</si>
  <si>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</si>
  <si>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NSĐP</t>
  </si>
  <si>
    <t>CHIA RA</t>
  </si>
  <si>
    <t>NGÂN SÁCH HUYỆN</t>
  </si>
  <si>
    <t>Chi đầu tư XDCB vốn trong nước</t>
  </si>
  <si>
    <t>Chương trình mục tiêu quốc gia xây dựng nông thôn mới</t>
  </si>
  <si>
    <t>Chương trình mục tiêu quốc gia giảm nghèo bền vững</t>
  </si>
  <si>
    <t>1=2+3</t>
  </si>
  <si>
    <t>Chi đầu tư từ nguồn bội chi NSĐP</t>
  </si>
  <si>
    <t>C</t>
  </si>
  <si>
    <t>CHI CHUYỂN NGUỒN SANG NĂM SAU</t>
  </si>
  <si>
    <t>Trong đó chia theo lĩnh vực:</t>
  </si>
  <si>
    <t xml:space="preserve"> -</t>
  </si>
  <si>
    <t>Kinh phí thực hiện nhiệm vụ đảm bảo trật tự an toàn giao thông</t>
  </si>
  <si>
    <t>VII</t>
  </si>
  <si>
    <t>Chi từ nguồn tăng thu</t>
  </si>
  <si>
    <t>Vốn dự bị động viên</t>
  </si>
  <si>
    <t>Hỗ trợ doanh nghiệp vừa và nhỏ</t>
  </si>
  <si>
    <t>Chương trình phát triển lâm nghiệp bền vững</t>
  </si>
  <si>
    <t>VÀ CHI NGÂN SÁCH HUYỆN THEO CƠ CẤU CHI NĂM 2024</t>
  </si>
  <si>
    <t>Trong đó: - Chi Giáo dục - đào tạo và dạy nghề</t>
  </si>
  <si>
    <t>- Chi Khoa học và công nghệ</t>
  </si>
  <si>
    <t>VIII</t>
  </si>
  <si>
    <t>CHI CÁC CHƯƠNG TRÌNH MỤC TIÊU, NHIỆM VỤ</t>
  </si>
  <si>
    <t>Chương trình mục tiêu quốc gia phát triển kinh tế xã hội vùng đồng bào dân tộc thiểu số và miền núi</t>
  </si>
  <si>
    <t>Chi đầu tư thực hiện các Chương trình mục tiêu, nhiệm vụ khác từ nguồn vốn trong nước</t>
  </si>
  <si>
    <t>Chi từ nguồn hỗ trợ thực hiện các chế độ chính sách theo quy định</t>
  </si>
  <si>
    <t>2.1</t>
  </si>
  <si>
    <t>2.2</t>
  </si>
  <si>
    <t>2.3</t>
  </si>
  <si>
    <t>Kinh phí thực hiện Đề án bồi dưỡng cán bộ, công chức Hội Liên hiệp phụ nữ các cấp và Chi hội trưởng Phụ nữ giai đoạn 2019 - 2025</t>
  </si>
  <si>
    <t>2.4</t>
  </si>
  <si>
    <t>2.5</t>
  </si>
  <si>
    <t>Kinh phí quản lý, bảo trì đường bộ</t>
  </si>
  <si>
    <t>2.6</t>
  </si>
  <si>
    <t>2.7</t>
  </si>
  <si>
    <t>Kinh phí biên chế giáo viên tăng thêm</t>
  </si>
  <si>
    <t>Biểu số 49/CK-NSNN</t>
  </si>
  <si>
    <t>(Dự toán đã được Hội đồng nhân dân tỉnh quyết định)</t>
  </si>
  <si>
    <t>Đơn vị: triệu đồng</t>
  </si>
  <si>
    <t>(Kèm theo Quyết định số 2200/QĐ-UBND ngày 25/12/2023 của Ủy ban nhân dân tỉnh)</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</si>
</sst>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Red]\-#,###"/>
    <numFmt numFmtId="182" formatCode="#,##0.0"/>
    <numFmt numFmtId="183" formatCode="_(* #,##0_);_(* \(#,##0\);_(* &quot;-&quot;?_);_(@_)"/>
    <numFmt numFmtId="184" formatCode="_(* #,##0.0_);_(* \(#,##0.0\);_(* &quot;-&quot;??_);_(@_)"/>
    <numFmt numFmtId="185" formatCode="0.0"/>
    <numFmt numFmtId="186" formatCode="_(* #,##0.000_);_(* \(#,##0.000\);_(* &quot;-&quot;??_);_(@_)"/>
    <numFmt numFmtId="187" formatCode="_-* #,##0_-;\-* #,##0_-;_-* &quot;-&quot;??_-;_-@_-"/>
  </numFmts>
  <fonts count="46">
    <font>
      <sz val="11"/>
      <color theme="1"/>
      <name val="Calibri"/>
      <family val="2"/>
    </font>
    <font>
      <sz val="11"/>
      <color indexed="8"/>
      <name val="Calibri"/>
      <family val="2"/>
    </font>
    <font>
      <sz val="12"/>
      <name val="Times New Roman"/>
      <family val="1"/>
    </font>
    <font>
      <i/>
      <sz val="12"/>
      <name val="Times New Roman"/>
      <family val="1"/>
    </font>
    <font>
      <b/>
      <sz val="12"/>
      <name val="Times New Roman"/>
      <family val="1"/>
    </font>
    <font>
      <sz val="10"/>
      <name val="Arial"/>
      <family val="2"/>
    </font>
    <font>
      <sz val="12"/>
      <name val="Arial"/>
      <family val="2"/>
    </font>
    <font>
      <sz val="12"/>
      <color indexed="8"/>
      <name val="Times New Roman"/>
      <family val="2"/>
    </font>
    <font>
      <b/>
      <sz val="12"/>
      <color indexed="8"/>
      <name val="Times New Roman"/>
      <family val="1"/>
    </font>
    <font>
      <i/>
      <sz val="12"/>
      <color indexed="8"/>
      <name val="Times New Roman"/>
      <family val="1"/>
    </font>
    <font>
      <b/>
      <sz val="14"/>
      <color indexed="8"/>
      <name val="Times New Roman"/>
      <family val="1"/>
    </font>
    <font>
      <i/>
      <sz val="13"/>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i/>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7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171" fontId="7"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7"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28" borderId="2" applyNumberFormat="0" applyAlignment="0" applyProtection="0"/>
    <xf numFmtId="0" fontId="32" fillId="0" borderId="0" applyNumberFormat="0" applyFill="0" applyBorder="0" applyAlignment="0" applyProtection="0"/>
    <xf numFmtId="0" fontId="5" fillId="0" borderId="0">
      <alignment/>
      <protection/>
    </xf>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6" fillId="0" borderId="0">
      <alignment/>
      <protection/>
    </xf>
    <xf numFmtId="0" fontId="1" fillId="0" borderId="0">
      <alignment/>
      <protection/>
    </xf>
    <xf numFmtId="0" fontId="5" fillId="0" borderId="0">
      <alignment/>
      <protection/>
    </xf>
    <xf numFmtId="0" fontId="5" fillId="0" borderId="0">
      <alignment/>
      <protection/>
    </xf>
    <xf numFmtId="0" fontId="2" fillId="0" borderId="0">
      <alignment/>
      <protection/>
    </xf>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7">
    <xf numFmtId="0" fontId="0" fillId="0" borderId="0" xfId="0" applyFont="1" applyAlignment="1">
      <alignment/>
    </xf>
    <xf numFmtId="0" fontId="7" fillId="0" borderId="0" xfId="0" applyFont="1" applyAlignment="1">
      <alignment/>
    </xf>
    <xf numFmtId="0" fontId="8" fillId="0" borderId="0" xfId="0" applyFont="1" applyAlignment="1">
      <alignment horizontal="left"/>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44" fillId="0" borderId="0" xfId="0" applyFont="1" applyAlignment="1">
      <alignment/>
    </xf>
    <xf numFmtId="0" fontId="8" fillId="0" borderId="0" xfId="0" applyFont="1" applyAlignment="1">
      <alignment/>
    </xf>
    <xf numFmtId="0" fontId="45" fillId="0" borderId="0" xfId="0" applyFont="1" applyAlignment="1">
      <alignment/>
    </xf>
    <xf numFmtId="180" fontId="44" fillId="0" borderId="0" xfId="41" applyNumberFormat="1" applyFont="1" applyAlignment="1">
      <alignment/>
    </xf>
    <xf numFmtId="180" fontId="4" fillId="0" borderId="10" xfId="43" applyNumberFormat="1" applyFont="1" applyFill="1" applyBorder="1" applyAlignment="1">
      <alignment horizontal="center" vertical="center" wrapText="1"/>
    </xf>
    <xf numFmtId="180" fontId="4" fillId="0" borderId="10" xfId="43" applyNumberFormat="1" applyFont="1" applyFill="1" applyBorder="1" applyAlignment="1">
      <alignment horizontal="justify" vertical="center" wrapText="1"/>
    </xf>
    <xf numFmtId="49" fontId="2" fillId="0" borderId="10" xfId="43" applyNumberFormat="1" applyFont="1" applyFill="1" applyBorder="1" applyAlignment="1">
      <alignment horizontal="center" vertical="center" wrapText="1"/>
    </xf>
    <xf numFmtId="180" fontId="2" fillId="0" borderId="10" xfId="43" applyNumberFormat="1"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8" fillId="0" borderId="10" xfId="0" applyFont="1" applyBorder="1" applyAlignment="1">
      <alignment vertical="center"/>
    </xf>
    <xf numFmtId="0" fontId="4"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protection/>
    </xf>
    <xf numFmtId="0" fontId="9" fillId="0" borderId="10" xfId="0" applyFont="1" applyBorder="1" applyAlignment="1">
      <alignment horizontal="center" vertical="center"/>
    </xf>
    <xf numFmtId="0" fontId="3" fillId="0" borderId="10"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lignment vertical="center" wrapText="1"/>
    </xf>
    <xf numFmtId="0" fontId="3" fillId="0" borderId="10" xfId="0" applyNumberFormat="1" applyFont="1" applyFill="1" applyBorder="1" applyAlignment="1">
      <alignment vertical="center" wrapText="1"/>
    </xf>
    <xf numFmtId="0" fontId="3" fillId="0" borderId="10" xfId="0" applyNumberFormat="1" applyFont="1" applyBorder="1" applyAlignment="1">
      <alignment vertical="center" wrapText="1"/>
    </xf>
    <xf numFmtId="3" fontId="8" fillId="0" borderId="10" xfId="0" applyNumberFormat="1" applyFont="1" applyBorder="1" applyAlignment="1">
      <alignment vertical="center"/>
    </xf>
    <xf numFmtId="3" fontId="7" fillId="0" borderId="10" xfId="41" applyNumberFormat="1" applyFont="1" applyBorder="1" applyAlignment="1">
      <alignment vertical="center"/>
    </xf>
    <xf numFmtId="3" fontId="9" fillId="0" borderId="10" xfId="41" applyNumberFormat="1" applyFont="1" applyBorder="1" applyAlignment="1">
      <alignment vertical="center"/>
    </xf>
    <xf numFmtId="3" fontId="4" fillId="0" borderId="10" xfId="41" applyNumberFormat="1" applyFont="1" applyFill="1" applyBorder="1" applyAlignment="1" applyProtection="1">
      <alignment vertical="center" wrapText="1"/>
      <protection/>
    </xf>
    <xf numFmtId="3" fontId="2" fillId="0" borderId="10" xfId="41" applyNumberFormat="1" applyFont="1" applyFill="1" applyBorder="1" applyAlignment="1" applyProtection="1">
      <alignment vertical="center"/>
      <protection/>
    </xf>
    <xf numFmtId="3" fontId="3" fillId="0" borderId="10" xfId="41" applyNumberFormat="1" applyFont="1" applyFill="1" applyBorder="1" applyAlignment="1" applyProtection="1">
      <alignment vertical="center"/>
      <protection/>
    </xf>
    <xf numFmtId="3" fontId="2" fillId="0" borderId="10" xfId="41" applyNumberFormat="1" applyFont="1" applyFill="1" applyBorder="1" applyAlignment="1" applyProtection="1">
      <alignment vertical="center" wrapText="1"/>
      <protection/>
    </xf>
    <xf numFmtId="3" fontId="4" fillId="0" borderId="10" xfId="43" applyNumberFormat="1" applyFont="1" applyFill="1" applyBorder="1" applyAlignment="1">
      <alignment vertical="center" wrapText="1"/>
    </xf>
    <xf numFmtId="3" fontId="2" fillId="0" borderId="10" xfId="43" applyNumberFormat="1" applyFont="1" applyFill="1" applyBorder="1" applyAlignment="1">
      <alignment vertical="center" wrapText="1"/>
    </xf>
    <xf numFmtId="3" fontId="3" fillId="0" borderId="10" xfId="43" applyNumberFormat="1" applyFont="1" applyFill="1" applyBorder="1" applyAlignment="1">
      <alignment vertical="center" wrapText="1"/>
    </xf>
    <xf numFmtId="0" fontId="8" fillId="0" borderId="0" xfId="0" applyFont="1" applyAlignment="1">
      <alignment horizontal="left"/>
    </xf>
    <xf numFmtId="0" fontId="8" fillId="0" borderId="0" xfId="0" applyFont="1" applyAlignment="1">
      <alignment horizontal="right"/>
    </xf>
    <xf numFmtId="0" fontId="10" fillId="0" borderId="0" xfId="0" applyFont="1" applyAlignment="1">
      <alignment horizontal="center"/>
    </xf>
    <xf numFmtId="0" fontId="11" fillId="0" borderId="0" xfId="0" applyFont="1" applyAlignment="1">
      <alignment horizontal="center" vertical="center"/>
    </xf>
    <xf numFmtId="0" fontId="9" fillId="0" borderId="11" xfId="0" applyFont="1" applyBorder="1" applyAlignment="1">
      <alignment horizontal="right"/>
    </xf>
    <xf numFmtId="0" fontId="8" fillId="0" borderId="10" xfId="0" applyFont="1" applyBorder="1" applyAlignment="1">
      <alignment horizontal="center" vertical="center"/>
    </xf>
    <xf numFmtId="0" fontId="8" fillId="0" borderId="10" xfId="0" applyFont="1" applyBorder="1" applyAlignment="1">
      <alignment horizontal="center"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0 10" xfId="43"/>
    <cellStyle name="Comma 10 10 2" xfId="44"/>
    <cellStyle name="Comma 10 3 2" xfId="45"/>
    <cellStyle name="Comma 10 4 2" xfId="46"/>
    <cellStyle name="Comma 12" xfId="47"/>
    <cellStyle name="Comma 13" xfId="48"/>
    <cellStyle name="Comma 2 2 2 2 2 2" xfId="49"/>
    <cellStyle name="Comma 2 5 3 2" xfId="50"/>
    <cellStyle name="Comma 22 18" xfId="51"/>
    <cellStyle name="Comma 3 2 2" xfId="52"/>
    <cellStyle name="Comma 3 4" xfId="53"/>
    <cellStyle name="Comma 6 2" xfId="54"/>
    <cellStyle name="Currency" xfId="55"/>
    <cellStyle name="Currency [0]" xfId="56"/>
    <cellStyle name="Check Cell" xfId="57"/>
    <cellStyle name="Explanatory Text" xfId="58"/>
    <cellStyle name="f_Danhmuc_Quyhoach2009 2" xfId="59"/>
    <cellStyle name="Good" xfId="60"/>
    <cellStyle name="Heading 1" xfId="61"/>
    <cellStyle name="Heading 2" xfId="62"/>
    <cellStyle name="Heading 3" xfId="63"/>
    <cellStyle name="Heading 4" xfId="64"/>
    <cellStyle name="Input" xfId="65"/>
    <cellStyle name="Linked Cell" xfId="66"/>
    <cellStyle name="Neutral" xfId="67"/>
    <cellStyle name="Normal 15" xfId="68"/>
    <cellStyle name="Normal 2 2 2" xfId="69"/>
    <cellStyle name="Normal 2 4" xfId="70"/>
    <cellStyle name="Normal 3 2" xfId="71"/>
    <cellStyle name="Normal 6 2"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7"/>
  <sheetViews>
    <sheetView tabSelected="1" zoomScalePageLayoutView="0" workbookViewId="0" topLeftCell="A1">
      <selection activeCell="A5" sqref="A5:E5"/>
    </sheetView>
  </sheetViews>
  <sheetFormatPr defaultColWidth="9.140625" defaultRowHeight="15"/>
  <cols>
    <col min="1" max="1" width="6.7109375" style="5" customWidth="1"/>
    <col min="2" max="2" width="58.57421875" style="5" customWidth="1"/>
    <col min="3" max="3" width="17.7109375" style="5" customWidth="1"/>
    <col min="4" max="5" width="16.00390625" style="5" customWidth="1"/>
    <col min="6" max="6" width="14.57421875" style="5" bestFit="1" customWidth="1"/>
    <col min="7" max="16384" width="9.140625" style="5" customWidth="1"/>
  </cols>
  <sheetData>
    <row r="1" spans="1:5" ht="18.75" customHeight="1">
      <c r="A1" s="40" t="s">
        <v>18</v>
      </c>
      <c r="B1" s="40"/>
      <c r="C1" s="2"/>
      <c r="D1" s="41" t="s">
        <v>66</v>
      </c>
      <c r="E1" s="41"/>
    </row>
    <row r="2" spans="1:5" ht="20.25" customHeight="1">
      <c r="A2" s="42" t="s">
        <v>20</v>
      </c>
      <c r="B2" s="42"/>
      <c r="C2" s="42"/>
      <c r="D2" s="42"/>
      <c r="E2" s="42"/>
    </row>
    <row r="3" spans="1:5" ht="20.25" customHeight="1">
      <c r="A3" s="42" t="s">
        <v>48</v>
      </c>
      <c r="B3" s="42"/>
      <c r="C3" s="42"/>
      <c r="D3" s="42"/>
      <c r="E3" s="42"/>
    </row>
    <row r="4" spans="1:5" ht="18.75" customHeight="1">
      <c r="A4" s="43" t="s">
        <v>67</v>
      </c>
      <c r="B4" s="43"/>
      <c r="C4" s="43"/>
      <c r="D4" s="43"/>
      <c r="E4" s="43"/>
    </row>
    <row r="5" spans="1:5" ht="18.75" customHeight="1">
      <c r="A5" s="43" t="s">
        <v>69</v>
      </c>
      <c r="B5" s="43"/>
      <c r="C5" s="43"/>
      <c r="D5" s="43"/>
      <c r="E5" s="43"/>
    </row>
    <row r="6" spans="1:5" ht="18" customHeight="1">
      <c r="A6" s="1"/>
      <c r="B6" s="44" t="s">
        <v>68</v>
      </c>
      <c r="C6" s="44"/>
      <c r="D6" s="44"/>
      <c r="E6" s="44"/>
    </row>
    <row r="7" spans="1:5" s="6" customFormat="1" ht="19.5" customHeight="1">
      <c r="A7" s="45" t="s">
        <v>0</v>
      </c>
      <c r="B7" s="45" t="s">
        <v>1</v>
      </c>
      <c r="C7" s="45" t="s">
        <v>30</v>
      </c>
      <c r="D7" s="46" t="s">
        <v>31</v>
      </c>
      <c r="E7" s="46"/>
    </row>
    <row r="8" spans="1:5" s="6" customFormat="1" ht="35.25" customHeight="1">
      <c r="A8" s="45"/>
      <c r="B8" s="45"/>
      <c r="C8" s="45"/>
      <c r="D8" s="3" t="s">
        <v>19</v>
      </c>
      <c r="E8" s="3" t="s">
        <v>32</v>
      </c>
    </row>
    <row r="9" spans="1:5" s="1" customFormat="1" ht="19.5" customHeight="1">
      <c r="A9" s="18" t="s">
        <v>11</v>
      </c>
      <c r="B9" s="18" t="s">
        <v>17</v>
      </c>
      <c r="C9" s="18" t="s">
        <v>36</v>
      </c>
      <c r="D9" s="19">
        <v>2</v>
      </c>
      <c r="E9" s="19">
        <v>3</v>
      </c>
    </row>
    <row r="10" spans="1:5" s="6" customFormat="1" ht="25.5" customHeight="1">
      <c r="A10" s="4"/>
      <c r="B10" s="20" t="s">
        <v>2</v>
      </c>
      <c r="C10" s="30">
        <f>C11+C32</f>
        <v>14040807</v>
      </c>
      <c r="D10" s="30">
        <f>D11+D32</f>
        <v>5449583</v>
      </c>
      <c r="E10" s="30">
        <f>E11+E32</f>
        <v>8591224</v>
      </c>
    </row>
    <row r="11" spans="1:5" s="6" customFormat="1" ht="25.5" customHeight="1">
      <c r="A11" s="4" t="s">
        <v>11</v>
      </c>
      <c r="B11" s="20" t="s">
        <v>21</v>
      </c>
      <c r="C11" s="30">
        <f>C12+C24+C28+C29+C30+C31+C27</f>
        <v>11371277</v>
      </c>
      <c r="D11" s="30">
        <f>D12+D24+D28+D29+D30+D31+D27</f>
        <v>4161027</v>
      </c>
      <c r="E11" s="30">
        <f>E12+E24+E28+E29+E30+E31+E27</f>
        <v>7210250</v>
      </c>
    </row>
    <row r="12" spans="1:5" s="6" customFormat="1" ht="18.75" customHeight="1">
      <c r="A12" s="4" t="s">
        <v>12</v>
      </c>
      <c r="B12" s="21" t="s">
        <v>3</v>
      </c>
      <c r="C12" s="33">
        <f>C13+C22+C23</f>
        <v>1411132</v>
      </c>
      <c r="D12" s="33">
        <f>D13+D22+D23</f>
        <v>1027432</v>
      </c>
      <c r="E12" s="33">
        <f>E13+E22+E23</f>
        <v>383700</v>
      </c>
    </row>
    <row r="13" spans="1:5" ht="18.75" customHeight="1">
      <c r="A13" s="18">
        <v>1</v>
      </c>
      <c r="B13" s="22" t="s">
        <v>22</v>
      </c>
      <c r="C13" s="31">
        <f>C14</f>
        <v>1377502</v>
      </c>
      <c r="D13" s="31">
        <f>D14</f>
        <v>993802</v>
      </c>
      <c r="E13" s="31">
        <f>E14</f>
        <v>383700</v>
      </c>
    </row>
    <row r="14" spans="1:5" ht="18.75" customHeight="1">
      <c r="A14" s="18"/>
      <c r="B14" s="22" t="s">
        <v>40</v>
      </c>
      <c r="C14" s="31">
        <f>C17</f>
        <v>1377502</v>
      </c>
      <c r="D14" s="31">
        <f>D17</f>
        <v>993802</v>
      </c>
      <c r="E14" s="31">
        <f>E17</f>
        <v>383700</v>
      </c>
    </row>
    <row r="15" spans="1:5" s="7" customFormat="1" ht="18.75" customHeight="1">
      <c r="A15" s="23" t="s">
        <v>41</v>
      </c>
      <c r="B15" s="24" t="s">
        <v>23</v>
      </c>
      <c r="C15" s="32"/>
      <c r="D15" s="32"/>
      <c r="E15" s="32"/>
    </row>
    <row r="16" spans="1:5" s="7" customFormat="1" ht="18.75" customHeight="1">
      <c r="A16" s="23" t="s">
        <v>41</v>
      </c>
      <c r="B16" s="25" t="s">
        <v>24</v>
      </c>
      <c r="C16" s="32"/>
      <c r="D16" s="32"/>
      <c r="E16" s="32"/>
    </row>
    <row r="17" spans="1:5" ht="18.75" customHeight="1">
      <c r="A17" s="18"/>
      <c r="B17" s="22" t="s">
        <v>25</v>
      </c>
      <c r="C17" s="34">
        <f>D17+E17</f>
        <v>1377502</v>
      </c>
      <c r="D17" s="31">
        <f>D19+D20+D18+D21</f>
        <v>993802</v>
      </c>
      <c r="E17" s="31">
        <f>E19+E20+E18+E21</f>
        <v>383700</v>
      </c>
    </row>
    <row r="18" spans="1:5" s="7" customFormat="1" ht="18.75" customHeight="1">
      <c r="A18" s="23" t="s">
        <v>41</v>
      </c>
      <c r="B18" s="24" t="s">
        <v>33</v>
      </c>
      <c r="C18" s="35">
        <v>787332</v>
      </c>
      <c r="D18" s="32">
        <v>667332</v>
      </c>
      <c r="E18" s="32">
        <v>120000</v>
      </c>
    </row>
    <row r="19" spans="1:5" s="7" customFormat="1" ht="18.75" customHeight="1">
      <c r="A19" s="23" t="s">
        <v>41</v>
      </c>
      <c r="B19" s="24" t="s">
        <v>26</v>
      </c>
      <c r="C19" s="35">
        <f>600000-D22</f>
        <v>566370</v>
      </c>
      <c r="D19" s="32">
        <f>336300-D22</f>
        <v>302670</v>
      </c>
      <c r="E19" s="32">
        <f>C19-D19</f>
        <v>263700</v>
      </c>
    </row>
    <row r="20" spans="1:5" s="7" customFormat="1" ht="18.75" customHeight="1">
      <c r="A20" s="23" t="s">
        <v>41</v>
      </c>
      <c r="B20" s="24" t="s">
        <v>27</v>
      </c>
      <c r="C20" s="35">
        <v>14000</v>
      </c>
      <c r="D20" s="32">
        <f>C20</f>
        <v>14000</v>
      </c>
      <c r="E20" s="32"/>
    </row>
    <row r="21" spans="1:5" s="7" customFormat="1" ht="18.75" customHeight="1">
      <c r="A21" s="23" t="s">
        <v>41</v>
      </c>
      <c r="B21" s="24" t="s">
        <v>37</v>
      </c>
      <c r="C21" s="35">
        <v>9800</v>
      </c>
      <c r="D21" s="32">
        <f>C21</f>
        <v>9800</v>
      </c>
      <c r="E21" s="32"/>
    </row>
    <row r="22" spans="1:5" ht="69.75" customHeight="1">
      <c r="A22" s="18">
        <v>2</v>
      </c>
      <c r="B22" s="26" t="s">
        <v>28</v>
      </c>
      <c r="C22" s="36">
        <v>33630</v>
      </c>
      <c r="D22" s="31">
        <v>33630</v>
      </c>
      <c r="E22" s="31"/>
    </row>
    <row r="23" spans="1:5" ht="18.75" customHeight="1">
      <c r="A23" s="18">
        <v>3</v>
      </c>
      <c r="B23" s="22" t="s">
        <v>29</v>
      </c>
      <c r="C23" s="34"/>
      <c r="D23" s="31"/>
      <c r="E23" s="31"/>
    </row>
    <row r="24" spans="1:5" s="6" customFormat="1" ht="18.75" customHeight="1">
      <c r="A24" s="9" t="s">
        <v>13</v>
      </c>
      <c r="B24" s="10" t="s">
        <v>4</v>
      </c>
      <c r="C24" s="37">
        <v>9631115</v>
      </c>
      <c r="D24" s="37">
        <v>2948771</v>
      </c>
      <c r="E24" s="37">
        <f>C24-D24</f>
        <v>6682344</v>
      </c>
    </row>
    <row r="25" spans="1:5" ht="18.75" customHeight="1">
      <c r="A25" s="11">
        <v>1</v>
      </c>
      <c r="B25" s="12" t="s">
        <v>49</v>
      </c>
      <c r="C25" s="38">
        <v>4655193</v>
      </c>
      <c r="D25" s="38">
        <v>1199356</v>
      </c>
      <c r="E25" s="38">
        <f>C25-D25</f>
        <v>3455837</v>
      </c>
    </row>
    <row r="26" spans="1:6" ht="18.75" customHeight="1">
      <c r="A26" s="11">
        <v>2</v>
      </c>
      <c r="B26" s="12" t="s">
        <v>50</v>
      </c>
      <c r="C26" s="38">
        <v>18330</v>
      </c>
      <c r="D26" s="38">
        <v>18000</v>
      </c>
      <c r="E26" s="38">
        <f>C26-D26</f>
        <v>330</v>
      </c>
      <c r="F26" s="8"/>
    </row>
    <row r="27" spans="1:5" ht="18.75" customHeight="1">
      <c r="A27" s="9" t="s">
        <v>14</v>
      </c>
      <c r="B27" s="10" t="s">
        <v>5</v>
      </c>
      <c r="C27" s="37">
        <v>2400</v>
      </c>
      <c r="D27" s="37">
        <v>2400</v>
      </c>
      <c r="E27" s="37">
        <f>C27-D27</f>
        <v>0</v>
      </c>
    </row>
    <row r="28" spans="1:5" s="6" customFormat="1" ht="18.75" customHeight="1">
      <c r="A28" s="9" t="s">
        <v>15</v>
      </c>
      <c r="B28" s="10" t="s">
        <v>6</v>
      </c>
      <c r="C28" s="37">
        <v>1400</v>
      </c>
      <c r="D28" s="37">
        <v>1400</v>
      </c>
      <c r="E28" s="37"/>
    </row>
    <row r="29" spans="1:5" s="6" customFormat="1" ht="18.75" customHeight="1">
      <c r="A29" s="9" t="s">
        <v>16</v>
      </c>
      <c r="B29" s="10" t="s">
        <v>7</v>
      </c>
      <c r="C29" s="37">
        <v>227470</v>
      </c>
      <c r="D29" s="37">
        <v>83264</v>
      </c>
      <c r="E29" s="37">
        <f>C29-D29</f>
        <v>144206</v>
      </c>
    </row>
    <row r="30" spans="1:5" s="6" customFormat="1" ht="18.75" customHeight="1">
      <c r="A30" s="9" t="s">
        <v>43</v>
      </c>
      <c r="B30" s="10" t="s">
        <v>8</v>
      </c>
      <c r="C30" s="37"/>
      <c r="D30" s="37"/>
      <c r="E30" s="37"/>
    </row>
    <row r="31" spans="1:5" s="6" customFormat="1" ht="18.75" customHeight="1">
      <c r="A31" s="9" t="s">
        <v>51</v>
      </c>
      <c r="B31" s="13" t="s">
        <v>44</v>
      </c>
      <c r="C31" s="37">
        <v>97760</v>
      </c>
      <c r="D31" s="37">
        <f>C31</f>
        <v>97760</v>
      </c>
      <c r="E31" s="37"/>
    </row>
    <row r="32" spans="1:5" s="6" customFormat="1" ht="18.75" customHeight="1">
      <c r="A32" s="9" t="s">
        <v>17</v>
      </c>
      <c r="B32" s="10" t="s">
        <v>52</v>
      </c>
      <c r="C32" s="37">
        <f>C33+C37</f>
        <v>2669530</v>
      </c>
      <c r="D32" s="37">
        <f>D33+D37</f>
        <v>1288556</v>
      </c>
      <c r="E32" s="37">
        <f>E33+E37</f>
        <v>1380974</v>
      </c>
    </row>
    <row r="33" spans="1:5" s="6" customFormat="1" ht="18.75" customHeight="1">
      <c r="A33" s="14" t="s">
        <v>12</v>
      </c>
      <c r="B33" s="13" t="s">
        <v>9</v>
      </c>
      <c r="C33" s="37">
        <v>1468601</v>
      </c>
      <c r="D33" s="37">
        <v>113200</v>
      </c>
      <c r="E33" s="37">
        <v>1355401</v>
      </c>
    </row>
    <row r="34" spans="1:5" s="6" customFormat="1" ht="18.75" customHeight="1">
      <c r="A34" s="15">
        <v>1</v>
      </c>
      <c r="B34" s="16" t="s">
        <v>35</v>
      </c>
      <c r="C34" s="38">
        <v>289071</v>
      </c>
      <c r="D34" s="38">
        <v>30325</v>
      </c>
      <c r="E34" s="38">
        <v>258746</v>
      </c>
    </row>
    <row r="35" spans="1:5" ht="31.5" customHeight="1">
      <c r="A35" s="15">
        <v>2</v>
      </c>
      <c r="B35" s="16" t="s">
        <v>34</v>
      </c>
      <c r="C35" s="38">
        <v>206671</v>
      </c>
      <c r="D35" s="38">
        <v>7347</v>
      </c>
      <c r="E35" s="38">
        <v>199324</v>
      </c>
    </row>
    <row r="36" spans="1:5" ht="36" customHeight="1">
      <c r="A36" s="15">
        <v>3</v>
      </c>
      <c r="B36" s="16" t="s">
        <v>53</v>
      </c>
      <c r="C36" s="38">
        <v>972859</v>
      </c>
      <c r="D36" s="38">
        <v>75528</v>
      </c>
      <c r="E36" s="38">
        <v>897331</v>
      </c>
    </row>
    <row r="37" spans="1:5" ht="21" customHeight="1">
      <c r="A37" s="14" t="s">
        <v>13</v>
      </c>
      <c r="B37" s="13" t="s">
        <v>10</v>
      </c>
      <c r="C37" s="37">
        <v>1200929</v>
      </c>
      <c r="D37" s="37">
        <v>1175356</v>
      </c>
      <c r="E37" s="37">
        <v>25573</v>
      </c>
    </row>
    <row r="38" spans="1:5" ht="37.5" customHeight="1">
      <c r="A38" s="15">
        <v>1</v>
      </c>
      <c r="B38" s="27" t="s">
        <v>54</v>
      </c>
      <c r="C38" s="38">
        <v>1084960</v>
      </c>
      <c r="D38" s="38">
        <v>1084960</v>
      </c>
      <c r="E38" s="38">
        <v>0</v>
      </c>
    </row>
    <row r="39" spans="1:5" ht="25.5" customHeight="1">
      <c r="A39" s="15">
        <v>2</v>
      </c>
      <c r="B39" s="27" t="s">
        <v>55</v>
      </c>
      <c r="C39" s="38">
        <v>115969</v>
      </c>
      <c r="D39" s="38">
        <v>90396</v>
      </c>
      <c r="E39" s="38">
        <v>25573</v>
      </c>
    </row>
    <row r="40" spans="1:5" ht="25.5" customHeight="1">
      <c r="A40" s="17" t="s">
        <v>56</v>
      </c>
      <c r="B40" s="28" t="s">
        <v>45</v>
      </c>
      <c r="C40" s="39">
        <v>11000</v>
      </c>
      <c r="D40" s="39">
        <v>11000</v>
      </c>
      <c r="E40" s="39">
        <v>0</v>
      </c>
    </row>
    <row r="41" spans="1:5" s="7" customFormat="1" ht="25.5" customHeight="1">
      <c r="A41" s="17" t="s">
        <v>57</v>
      </c>
      <c r="B41" s="28" t="s">
        <v>46</v>
      </c>
      <c r="C41" s="39">
        <v>400</v>
      </c>
      <c r="D41" s="39">
        <v>400</v>
      </c>
      <c r="E41" s="39">
        <v>0</v>
      </c>
    </row>
    <row r="42" spans="1:5" s="7" customFormat="1" ht="50.25" customHeight="1">
      <c r="A42" s="17" t="s">
        <v>58</v>
      </c>
      <c r="B42" s="28" t="s">
        <v>59</v>
      </c>
      <c r="C42" s="39">
        <v>300</v>
      </c>
      <c r="D42" s="39">
        <v>300</v>
      </c>
      <c r="E42" s="39">
        <v>0</v>
      </c>
    </row>
    <row r="43" spans="1:5" s="7" customFormat="1" ht="37.5" customHeight="1">
      <c r="A43" s="17" t="s">
        <v>60</v>
      </c>
      <c r="B43" s="28" t="s">
        <v>42</v>
      </c>
      <c r="C43" s="39">
        <v>8432</v>
      </c>
      <c r="D43" s="39">
        <v>8432</v>
      </c>
      <c r="E43" s="39">
        <v>0</v>
      </c>
    </row>
    <row r="44" spans="1:5" s="7" customFormat="1" ht="25.5" customHeight="1">
      <c r="A44" s="17" t="s">
        <v>61</v>
      </c>
      <c r="B44" s="28" t="s">
        <v>62</v>
      </c>
      <c r="C44" s="39">
        <v>56384</v>
      </c>
      <c r="D44" s="39">
        <v>56384</v>
      </c>
      <c r="E44" s="39">
        <v>0</v>
      </c>
    </row>
    <row r="45" spans="1:5" s="7" customFormat="1" ht="25.5" customHeight="1">
      <c r="A45" s="17" t="s">
        <v>63</v>
      </c>
      <c r="B45" s="28" t="s">
        <v>47</v>
      </c>
      <c r="C45" s="39">
        <v>10998</v>
      </c>
      <c r="D45" s="39">
        <v>10998</v>
      </c>
      <c r="E45" s="39">
        <v>0</v>
      </c>
    </row>
    <row r="46" spans="1:5" s="7" customFormat="1" ht="25.5" customHeight="1">
      <c r="A46" s="17" t="s">
        <v>64</v>
      </c>
      <c r="B46" s="29" t="s">
        <v>65</v>
      </c>
      <c r="C46" s="39">
        <v>28455</v>
      </c>
      <c r="D46" s="39">
        <v>2882</v>
      </c>
      <c r="E46" s="39">
        <v>25573</v>
      </c>
    </row>
    <row r="47" spans="1:5" s="7" customFormat="1" ht="25.5" customHeight="1">
      <c r="A47" s="9" t="s">
        <v>38</v>
      </c>
      <c r="B47" s="10" t="s">
        <v>39</v>
      </c>
      <c r="C47" s="37"/>
      <c r="D47" s="37"/>
      <c r="E47" s="37"/>
    </row>
  </sheetData>
  <sheetProtection/>
  <mergeCells count="11">
    <mergeCell ref="A7:A8"/>
    <mergeCell ref="B7:B8"/>
    <mergeCell ref="D7:E7"/>
    <mergeCell ref="C7:C8"/>
    <mergeCell ref="A1:B1"/>
    <mergeCell ref="D1:E1"/>
    <mergeCell ref="A2:E2"/>
    <mergeCell ref="A4:E4"/>
    <mergeCell ref="A3:E3"/>
    <mergeCell ref="B6:E6"/>
    <mergeCell ref="A5:E5"/>
  </mergeCells>
  <printOptions/>
  <pageMargins left="0.7480314960629921" right="0.7086614173228347" top="0.7086614173228347" bottom="0.6299212598425197" header="0.31496062992125984" footer="0.31496062992125984"/>
  <pageSetup horizontalDpi="600" verticalDpi="600" orientation="portrait" paperSize="9" scale="75"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DOAN</dc:creator>
  <cp:keywords/>
  <dc:description/>
  <cp:lastModifiedBy>Administrator</cp:lastModifiedBy>
  <cp:lastPrinted>2023-12-19T09:21:47Z</cp:lastPrinted>
  <dcterms:created xsi:type="dcterms:W3CDTF">2018-01-09T03:09:33Z</dcterms:created>
  <dcterms:modified xsi:type="dcterms:W3CDTF">2023-12-25T07:09:14Z</dcterms:modified>
  <cp:category/>
  <cp:version/>
  <cp:contentType/>
  <cp:contentStatus/>
</cp:coreProperties>
</file>