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4125" activeTab="0"/>
  </bookViews>
  <sheets>
    <sheet name="B52" sheetId="1" r:id="rId1"/>
  </sheets>
  <definedNames>
    <definedName name="_xlnm.Print_Titles" localSheetId="0">'B52'!$6:$8</definedName>
  </definedNames>
  <calcPr fullCalcOnLoad="1"/>
</workbook>
</file>

<file path=xl/sharedStrings.xml><?xml version="1.0" encoding="utf-8"?>
<sst xmlns="http://schemas.openxmlformats.org/spreadsheetml/2006/main" count="48" uniqueCount="48">
  <si>
    <t>UBND TỈNH LẠNG SƠN</t>
  </si>
  <si>
    <t>STT</t>
  </si>
  <si>
    <t>TÊN ĐƠN VỊ</t>
  </si>
  <si>
    <t>TỔNG SỐ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</si>
  <si>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</si>
  <si>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</si>
  <si>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</si>
  <si>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</si>
  <si>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</si>
  <si>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</si>
  <si>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</si>
  <si>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</si>
  <si>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</si>
  <si>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</si>
  <si>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</si>
  <si>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</si>
  <si>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</si>
  <si>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TỔNG CỘNG:</t>
  </si>
  <si>
    <t>Ban Quản lý dự án đầu tư xây dựng tỉnh Lạng Sơn</t>
  </si>
  <si>
    <t>Công an tỉnh</t>
  </si>
  <si>
    <t>Sở Văn hóa Thể thao và Du lịch</t>
  </si>
  <si>
    <t>Sở Khoa học và Công nghệ</t>
  </si>
  <si>
    <t>Sở Thông tin và Truyền thông</t>
  </si>
  <si>
    <t>Sở Giáo dục và Đào tạo</t>
  </si>
  <si>
    <t>Sở Nông nghiệp và Phát triển nông thôn</t>
  </si>
  <si>
    <t>Sở Kế hoạch và Đầu tư</t>
  </si>
  <si>
    <t>Sở Y tế</t>
  </si>
  <si>
    <t>Trường Cao đẳng nghề</t>
  </si>
  <si>
    <t>Quỹ phát triển đất</t>
  </si>
  <si>
    <t>UBND huyện Hữu Lũng</t>
  </si>
  <si>
    <t>UBND huyện Bình Gia</t>
  </si>
  <si>
    <t>UBND huyện Tràng Định</t>
  </si>
  <si>
    <t>UBND huyện Văn Quan</t>
  </si>
  <si>
    <t>Chi trả nợ gốc vay; Bội chi NSĐP, các khoản chi khác</t>
  </si>
  <si>
    <t>Phân cấp cho huyện</t>
  </si>
  <si>
    <t>Ban Quản lý xây dựng và bảo trì hạ tầng giao thông</t>
  </si>
  <si>
    <t>AN NINH</t>
  </si>
  <si>
    <t>Khác (chuẩn bị ĐT, DA trình HĐND QĐ)</t>
  </si>
  <si>
    <t>Biểu số 52/CK-NSNN</t>
  </si>
  <si>
    <t>DỰ TOÁN CHI ĐẦU TƯ PHÁT TRIỂN CỦA NGÂN SÁCH CẤP TỈNH CHO TỪNG CƠ QUAN,
TỔ CHỨC THEO LĨNH VỰC NĂM 2024</t>
  </si>
  <si>
    <t>(Dự toán đã được Hội đồng nhân dân tỉnh quyết định )</t>
  </si>
  <si>
    <t>Đơn vị: triệu đồng</t>
  </si>
  <si>
    <t>Ban Quản lý dự án ĐTXD các công trình Nông nghiệp &amp; PTNT</t>
  </si>
  <si>
    <t>Sở Lao động Thương binh và Xã hội</t>
  </si>
  <si>
    <t>Sở Giao thông Vận tải</t>
  </si>
  <si>
    <t>UBND thành phố Lạng Sơn</t>
  </si>
  <si>
    <t>Đối ứng các CTMT</t>
  </si>
  <si>
    <t>(Kèm theo Quyết định số 2200/QĐ-UBND ngày 25/12/2023 của Uỷ ban nhân dân tỉnh)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</si>
</sst>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dj&quot;#,##0;\-&quot;Fdj&quot;#,##0"/>
    <numFmt numFmtId="173" formatCode="&quot;Fdj&quot;#,##0;[Red]\-&quot;Fdj&quot;#,##0"/>
    <numFmt numFmtId="174" formatCode="&quot;Fdj&quot;#,##0.00;\-&quot;Fdj&quot;#,##0.00"/>
    <numFmt numFmtId="175" formatCode="&quot;Fdj&quot;#,##0.00;[Red]\-&quot;Fdj&quot;#,##0.00"/>
    <numFmt numFmtId="176" formatCode="_-&quot;Fdj&quot;* #,##0_-;\-&quot;Fdj&quot;* #,##0_-;_-&quot;Fdj&quot;* &quot;-&quot;_-;_-@_-"/>
    <numFmt numFmtId="177" formatCode="_-* #,##0_-;\-* #,##0_-;_-* &quot;-&quot;_-;_-@_-"/>
    <numFmt numFmtId="178" formatCode="_-&quot;Fdj&quot;* #,##0.00_-;\-&quot;Fdj&quot;* #,##0.00_-;_-&quot;Fdj&quot;* &quot;-&quot;??_-;_-@_-"/>
    <numFmt numFmtId="179" formatCode="_-* #,##0.00_-;\-* #,##0.00_-;_-* &quot;-&quot;??_-;_-@_-"/>
    <numFmt numFmtId="180" formatCode="_(* #,##0.000_);_(* \(#,##0.000\);_(* &quot;-&quot;??_);_(@_)"/>
    <numFmt numFmtId="181" formatCode="_(* #,##0.000_);_(* \(#,##0.000\);_(* &quot;-&quot;???_);_(@_)"/>
    <numFmt numFmtId="182" formatCode="###,###,###"/>
    <numFmt numFmtId="18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82" fontId="5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182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83" fontId="4" fillId="0" borderId="10" xfId="44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80" fontId="5" fillId="0" borderId="12" xfId="44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5" xfId="0" applyNumberFormat="1" applyFont="1" applyFill="1" applyBorder="1" applyAlignment="1" applyProtection="1">
      <alignment horizontal="center" vertical="center" wrapText="1"/>
      <protection/>
    </xf>
    <xf numFmtId="182" fontId="2" fillId="0" borderId="16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5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10 2 2" xfId="44"/>
    <cellStyle name="Comma 10 10 2 2 2 2" xfId="45"/>
    <cellStyle name="Comma 10 10 2 2 6 2" xfId="46"/>
    <cellStyle name="Comma 10 3 2" xfId="47"/>
    <cellStyle name="Comma 10 4 2" xfId="48"/>
    <cellStyle name="Comma 11" xfId="49"/>
    <cellStyle name="Comma 12" xfId="50"/>
    <cellStyle name="Comma 13" xfId="51"/>
    <cellStyle name="Comma 2 2 2 2 2 2" xfId="52"/>
    <cellStyle name="Comma 2 5 3 2" xfId="53"/>
    <cellStyle name="Comma 22 18" xfId="54"/>
    <cellStyle name="Comma 3 2 2" xfId="55"/>
    <cellStyle name="Comma 3 4" xfId="56"/>
    <cellStyle name="Comma 3 4 3" xfId="57"/>
    <cellStyle name="Comma 3 4 3 10" xfId="58"/>
    <cellStyle name="Comma 56" xfId="59"/>
    <cellStyle name="Comma 59" xfId="60"/>
    <cellStyle name="Comma 6 2" xfId="61"/>
    <cellStyle name="Comma 63" xfId="62"/>
    <cellStyle name="Comma 77" xfId="63"/>
    <cellStyle name="Comma 80" xfId="64"/>
    <cellStyle name="Comma 81" xfId="65"/>
    <cellStyle name="Comma 82" xfId="66"/>
    <cellStyle name="Comma 83" xfId="67"/>
    <cellStyle name="Comma 86" xfId="68"/>
    <cellStyle name="Comma 87" xfId="69"/>
    <cellStyle name="Comma 88" xfId="70"/>
    <cellStyle name="Currency" xfId="71"/>
    <cellStyle name="Currency [0]" xfId="72"/>
    <cellStyle name="Check Cell" xfId="73"/>
    <cellStyle name="Explanatory Text" xfId="74"/>
    <cellStyle name="f_Danhmuc_Quyhoach2009 2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rmal 11" xfId="84"/>
    <cellStyle name="Normal 15" xfId="85"/>
    <cellStyle name="Normal 2 10 2" xfId="86"/>
    <cellStyle name="Normal 2 2 2" xfId="87"/>
    <cellStyle name="Normal 2 4" xfId="88"/>
    <cellStyle name="Normal 3 2" xfId="89"/>
    <cellStyle name="Normal 39 11" xfId="90"/>
    <cellStyle name="Normal 4" xfId="91"/>
    <cellStyle name="Normal 40 15" xfId="92"/>
    <cellStyle name="Normal 6 2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zoomScalePageLayoutView="0" workbookViewId="0" topLeftCell="A1">
      <selection activeCell="A4" sqref="A4:O4"/>
    </sheetView>
  </sheetViews>
  <sheetFormatPr defaultColWidth="9.140625" defaultRowHeight="15"/>
  <cols>
    <col min="1" max="1" width="5.8515625" style="4" customWidth="1"/>
    <col min="2" max="2" width="26.8515625" style="4" customWidth="1"/>
    <col min="3" max="3" width="11.7109375" style="4" customWidth="1"/>
    <col min="4" max="4" width="9.28125" style="4" bestFit="1" customWidth="1"/>
    <col min="5" max="5" width="9.7109375" style="4" customWidth="1"/>
    <col min="6" max="8" width="9.28125" style="4" bestFit="1" customWidth="1"/>
    <col min="9" max="9" width="9.28125" style="4" hidden="1" customWidth="1"/>
    <col min="10" max="10" width="11.00390625" style="4" customWidth="1"/>
    <col min="11" max="11" width="11.8515625" style="4" bestFit="1" customWidth="1"/>
    <col min="12" max="12" width="10.7109375" style="4" customWidth="1"/>
    <col min="13" max="13" width="11.57421875" style="4" customWidth="1"/>
    <col min="14" max="14" width="11.00390625" style="4" customWidth="1"/>
    <col min="15" max="15" width="9.28125" style="4" bestFit="1" customWidth="1"/>
    <col min="16" max="16384" width="9.140625" style="4" customWidth="1"/>
  </cols>
  <sheetData>
    <row r="1" spans="1:15" s="18" customFormat="1" ht="20.25" customHeight="1">
      <c r="A1" s="1" t="s">
        <v>0</v>
      </c>
      <c r="C1" s="19"/>
      <c r="D1" s="20"/>
      <c r="E1" s="20"/>
      <c r="F1" s="20"/>
      <c r="G1" s="19"/>
      <c r="H1" s="21"/>
      <c r="I1" s="19"/>
      <c r="J1" s="19"/>
      <c r="K1" s="19"/>
      <c r="L1" s="19"/>
      <c r="M1" s="25" t="s">
        <v>38</v>
      </c>
      <c r="N1" s="25"/>
      <c r="O1" s="25"/>
    </row>
    <row r="2" spans="1:15" ht="39.75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.75" customHeight="1">
      <c r="A3" s="27" t="s">
        <v>40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8.75" customHeight="1">
      <c r="A4" s="27" t="s">
        <v>47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8.75" customHeight="1">
      <c r="A5" s="5"/>
      <c r="B5" s="5"/>
      <c r="C5" s="28"/>
      <c r="D5" s="28"/>
      <c r="E5" s="6"/>
      <c r="F5" s="5"/>
      <c r="G5" s="5"/>
      <c r="H5" s="5"/>
      <c r="I5" s="5"/>
      <c r="J5" s="7"/>
      <c r="K5" s="7"/>
      <c r="L5" s="7"/>
      <c r="M5" s="7"/>
      <c r="N5" s="3"/>
      <c r="O5" s="11" t="s">
        <v>41</v>
      </c>
    </row>
    <row r="6" spans="1:15" ht="19.5" customHeight="1">
      <c r="A6" s="29" t="s">
        <v>1</v>
      </c>
      <c r="B6" s="29" t="s">
        <v>2</v>
      </c>
      <c r="C6" s="29" t="s">
        <v>3</v>
      </c>
      <c r="D6" s="32" t="s">
        <v>4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0.25" customHeight="1">
      <c r="A7" s="30"/>
      <c r="B7" s="30"/>
      <c r="C7" s="30"/>
      <c r="D7" s="33" t="s">
        <v>5</v>
      </c>
      <c r="E7" s="33" t="s">
        <v>6</v>
      </c>
      <c r="F7" s="33" t="s">
        <v>7</v>
      </c>
      <c r="G7" s="36" t="s">
        <v>8</v>
      </c>
      <c r="H7" s="38" t="s">
        <v>36</v>
      </c>
      <c r="I7" s="36" t="s">
        <v>9</v>
      </c>
      <c r="J7" s="36" t="s">
        <v>10</v>
      </c>
      <c r="K7" s="36" t="s">
        <v>11</v>
      </c>
      <c r="L7" s="35" t="s">
        <v>12</v>
      </c>
      <c r="M7" s="35"/>
      <c r="N7" s="36" t="s">
        <v>13</v>
      </c>
      <c r="O7" s="38" t="s">
        <v>14</v>
      </c>
    </row>
    <row r="8" spans="1:15" ht="162.75" customHeight="1">
      <c r="A8" s="31"/>
      <c r="B8" s="31"/>
      <c r="C8" s="31"/>
      <c r="D8" s="34"/>
      <c r="E8" s="34"/>
      <c r="F8" s="34"/>
      <c r="G8" s="37"/>
      <c r="H8" s="39"/>
      <c r="I8" s="37"/>
      <c r="J8" s="37"/>
      <c r="K8" s="37"/>
      <c r="L8" s="22" t="s">
        <v>15</v>
      </c>
      <c r="M8" s="22" t="s">
        <v>16</v>
      </c>
      <c r="N8" s="37"/>
      <c r="O8" s="39"/>
    </row>
    <row r="9" spans="1:18" s="8" customFormat="1" ht="30" customHeight="1">
      <c r="A9" s="12"/>
      <c r="B9" s="12" t="s">
        <v>17</v>
      </c>
      <c r="C9" s="13">
        <f>SUM(C10:C33)</f>
        <v>2546968</v>
      </c>
      <c r="D9" s="13">
        <f>SUM(D10:D33)</f>
        <v>54052</v>
      </c>
      <c r="E9" s="13">
        <f aca="true" t="shared" si="0" ref="E9:O9">SUM(E10:E33)</f>
        <v>5619</v>
      </c>
      <c r="F9" s="13">
        <f t="shared" si="0"/>
        <v>70723</v>
      </c>
      <c r="G9" s="13">
        <f t="shared" si="0"/>
        <v>13013</v>
      </c>
      <c r="H9" s="13">
        <f t="shared" si="0"/>
        <v>15000</v>
      </c>
      <c r="I9" s="13">
        <f t="shared" si="0"/>
        <v>0</v>
      </c>
      <c r="J9" s="13">
        <f t="shared" si="0"/>
        <v>0</v>
      </c>
      <c r="K9" s="13">
        <f t="shared" si="0"/>
        <v>2356864</v>
      </c>
      <c r="L9" s="13">
        <f t="shared" si="0"/>
        <v>1425815</v>
      </c>
      <c r="M9" s="13">
        <f t="shared" si="0"/>
        <v>67100</v>
      </c>
      <c r="N9" s="13">
        <f t="shared" si="0"/>
        <v>31697</v>
      </c>
      <c r="O9" s="13">
        <f t="shared" si="0"/>
        <v>0</v>
      </c>
      <c r="P9" s="9"/>
      <c r="Q9" s="9"/>
      <c r="R9" s="9"/>
    </row>
    <row r="10" spans="1:15" s="8" customFormat="1" ht="44.25" customHeight="1">
      <c r="A10" s="14">
        <v>1</v>
      </c>
      <c r="B10" s="15" t="s">
        <v>18</v>
      </c>
      <c r="C10" s="10">
        <f>SUM(D10:K10)+N10+O10</f>
        <v>1297937</v>
      </c>
      <c r="D10" s="10">
        <v>44321</v>
      </c>
      <c r="E10" s="10"/>
      <c r="F10" s="10">
        <v>52399</v>
      </c>
      <c r="G10" s="10"/>
      <c r="H10" s="10"/>
      <c r="I10" s="10"/>
      <c r="J10" s="10"/>
      <c r="K10" s="10">
        <v>1189617</v>
      </c>
      <c r="L10" s="10">
        <v>1189617</v>
      </c>
      <c r="M10" s="10"/>
      <c r="N10" s="10">
        <v>11600</v>
      </c>
      <c r="O10" s="10"/>
    </row>
    <row r="11" spans="1:15" s="8" customFormat="1" ht="51.75" customHeight="1">
      <c r="A11" s="14">
        <v>2</v>
      </c>
      <c r="B11" s="15" t="s">
        <v>42</v>
      </c>
      <c r="C11" s="10">
        <f aca="true" t="shared" si="1" ref="C11:C33">SUM(D11:K11)+N11+O11</f>
        <v>36000</v>
      </c>
      <c r="D11" s="10"/>
      <c r="E11" s="10"/>
      <c r="F11" s="10"/>
      <c r="G11" s="10"/>
      <c r="H11" s="10"/>
      <c r="I11" s="10"/>
      <c r="J11" s="10"/>
      <c r="K11" s="10">
        <v>36000</v>
      </c>
      <c r="L11" s="10"/>
      <c r="M11" s="10">
        <v>36000</v>
      </c>
      <c r="N11" s="10"/>
      <c r="O11" s="10"/>
    </row>
    <row r="12" spans="1:15" ht="42.75" customHeight="1">
      <c r="A12" s="14">
        <v>3</v>
      </c>
      <c r="B12" s="15" t="s">
        <v>35</v>
      </c>
      <c r="C12" s="10">
        <f t="shared" si="1"/>
        <v>91832</v>
      </c>
      <c r="D12" s="10"/>
      <c r="E12" s="10"/>
      <c r="F12" s="10"/>
      <c r="G12" s="10"/>
      <c r="H12" s="10"/>
      <c r="I12" s="10"/>
      <c r="J12" s="10"/>
      <c r="K12" s="10">
        <v>91832</v>
      </c>
      <c r="L12" s="10">
        <v>91832</v>
      </c>
      <c r="M12" s="10"/>
      <c r="N12" s="10"/>
      <c r="O12" s="10"/>
    </row>
    <row r="13" spans="1:15" ht="30" customHeight="1">
      <c r="A13" s="14">
        <v>4</v>
      </c>
      <c r="B13" s="15" t="s">
        <v>19</v>
      </c>
      <c r="C13" s="10">
        <f t="shared" si="1"/>
        <v>15000</v>
      </c>
      <c r="D13" s="10"/>
      <c r="E13" s="10"/>
      <c r="F13" s="10"/>
      <c r="G13" s="10"/>
      <c r="H13" s="10">
        <v>15000</v>
      </c>
      <c r="I13" s="10"/>
      <c r="J13" s="10"/>
      <c r="K13" s="10"/>
      <c r="L13" s="10"/>
      <c r="M13" s="10"/>
      <c r="N13" s="10"/>
      <c r="O13" s="10"/>
    </row>
    <row r="14" spans="1:15" ht="35.25" customHeight="1">
      <c r="A14" s="14">
        <v>5</v>
      </c>
      <c r="B14" s="15" t="s">
        <v>20</v>
      </c>
      <c r="C14" s="10">
        <f t="shared" si="1"/>
        <v>13013</v>
      </c>
      <c r="D14" s="10"/>
      <c r="E14" s="10"/>
      <c r="F14" s="10"/>
      <c r="G14" s="10">
        <f>7996+5017</f>
        <v>13013</v>
      </c>
      <c r="H14" s="10"/>
      <c r="I14" s="10"/>
      <c r="J14" s="10"/>
      <c r="K14" s="10"/>
      <c r="L14" s="10"/>
      <c r="M14" s="10"/>
      <c r="N14" s="10"/>
      <c r="O14" s="10"/>
    </row>
    <row r="15" spans="1:15" ht="30" customHeight="1">
      <c r="A15" s="14">
        <v>6</v>
      </c>
      <c r="B15" s="15" t="s">
        <v>21</v>
      </c>
      <c r="C15" s="10">
        <f t="shared" si="1"/>
        <v>5619</v>
      </c>
      <c r="D15" s="10"/>
      <c r="E15" s="10">
        <v>5619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30" customHeight="1">
      <c r="A16" s="14">
        <v>7</v>
      </c>
      <c r="B16" s="15" t="s">
        <v>22</v>
      </c>
      <c r="C16" s="10">
        <f t="shared" si="1"/>
        <v>142415</v>
      </c>
      <c r="D16" s="10"/>
      <c r="E16" s="10"/>
      <c r="F16" s="10"/>
      <c r="G16" s="10"/>
      <c r="H16" s="10"/>
      <c r="I16" s="10"/>
      <c r="J16" s="10"/>
      <c r="K16" s="10">
        <v>133837</v>
      </c>
      <c r="L16" s="10"/>
      <c r="M16" s="10"/>
      <c r="N16" s="10">
        <v>8578</v>
      </c>
      <c r="O16" s="10"/>
    </row>
    <row r="17" spans="1:15" ht="30" customHeight="1">
      <c r="A17" s="14">
        <v>8</v>
      </c>
      <c r="B17" s="15" t="s">
        <v>23</v>
      </c>
      <c r="C17" s="10">
        <f t="shared" si="1"/>
        <v>7568</v>
      </c>
      <c r="D17" s="10">
        <v>7568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8.25" customHeight="1">
      <c r="A18" s="14">
        <v>9</v>
      </c>
      <c r="B18" s="15" t="s">
        <v>24</v>
      </c>
      <c r="C18" s="10">
        <f t="shared" si="1"/>
        <v>31100</v>
      </c>
      <c r="D18" s="10"/>
      <c r="E18" s="10"/>
      <c r="F18" s="10"/>
      <c r="G18" s="10"/>
      <c r="H18" s="10"/>
      <c r="I18" s="10"/>
      <c r="J18" s="10"/>
      <c r="K18" s="10">
        <v>31100</v>
      </c>
      <c r="L18" s="10"/>
      <c r="M18" s="10">
        <v>31100</v>
      </c>
      <c r="N18" s="10"/>
      <c r="O18" s="10"/>
    </row>
    <row r="19" spans="1:15" ht="30" customHeight="1">
      <c r="A19" s="14">
        <v>10</v>
      </c>
      <c r="B19" s="15" t="s">
        <v>44</v>
      </c>
      <c r="C19" s="10">
        <f t="shared" si="1"/>
        <v>135153</v>
      </c>
      <c r="D19" s="10"/>
      <c r="E19" s="10"/>
      <c r="F19" s="10"/>
      <c r="G19" s="10"/>
      <c r="H19" s="10"/>
      <c r="I19" s="10"/>
      <c r="J19" s="10"/>
      <c r="K19" s="10">
        <v>135153</v>
      </c>
      <c r="L19" s="10">
        <v>95153</v>
      </c>
      <c r="M19" s="10"/>
      <c r="N19" s="10"/>
      <c r="O19" s="10"/>
    </row>
    <row r="20" spans="1:15" ht="30" customHeight="1">
      <c r="A20" s="14">
        <v>11</v>
      </c>
      <c r="B20" s="15" t="s">
        <v>25</v>
      </c>
      <c r="C20" s="10">
        <f t="shared" si="1"/>
        <v>60000</v>
      </c>
      <c r="D20" s="10"/>
      <c r="E20" s="10"/>
      <c r="F20" s="10"/>
      <c r="G20" s="10"/>
      <c r="H20" s="10"/>
      <c r="I20" s="10"/>
      <c r="J20" s="10"/>
      <c r="K20" s="10">
        <v>60000</v>
      </c>
      <c r="L20" s="10"/>
      <c r="M20" s="10"/>
      <c r="N20" s="10"/>
      <c r="O20" s="10"/>
    </row>
    <row r="21" spans="1:15" ht="30" customHeight="1">
      <c r="A21" s="14">
        <v>12</v>
      </c>
      <c r="B21" s="15" t="s">
        <v>26</v>
      </c>
      <c r="C21" s="10">
        <f t="shared" si="1"/>
        <v>18324</v>
      </c>
      <c r="D21" s="10"/>
      <c r="E21" s="10"/>
      <c r="F21" s="10">
        <v>18324</v>
      </c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6.75" customHeight="1">
      <c r="A22" s="14">
        <v>13</v>
      </c>
      <c r="B22" s="15" t="s">
        <v>43</v>
      </c>
      <c r="C22" s="10">
        <f t="shared" si="1"/>
        <v>7083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7083</v>
      </c>
      <c r="O22" s="10"/>
    </row>
    <row r="23" spans="1:15" ht="30" customHeight="1">
      <c r="A23" s="14">
        <v>14</v>
      </c>
      <c r="B23" s="15" t="s">
        <v>27</v>
      </c>
      <c r="C23" s="10">
        <f t="shared" si="1"/>
        <v>4436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>
        <v>4436</v>
      </c>
      <c r="O23" s="10"/>
    </row>
    <row r="24" spans="1:15" ht="30" customHeight="1">
      <c r="A24" s="14">
        <v>15</v>
      </c>
      <c r="B24" s="15" t="s">
        <v>28</v>
      </c>
      <c r="C24" s="10">
        <f t="shared" si="1"/>
        <v>33630</v>
      </c>
      <c r="D24" s="10"/>
      <c r="E24" s="10"/>
      <c r="F24" s="10"/>
      <c r="G24" s="10"/>
      <c r="H24" s="10"/>
      <c r="I24" s="10"/>
      <c r="J24" s="10"/>
      <c r="K24" s="10">
        <v>33630</v>
      </c>
      <c r="L24" s="10"/>
      <c r="M24" s="10"/>
      <c r="N24" s="10"/>
      <c r="O24" s="10"/>
    </row>
    <row r="25" spans="1:15" ht="30" customHeight="1">
      <c r="A25" s="14">
        <v>16</v>
      </c>
      <c r="B25" s="15" t="s">
        <v>45</v>
      </c>
      <c r="C25" s="10">
        <f t="shared" si="1"/>
        <v>46364</v>
      </c>
      <c r="D25" s="10"/>
      <c r="E25" s="10"/>
      <c r="F25" s="10"/>
      <c r="G25" s="10"/>
      <c r="H25" s="10"/>
      <c r="I25" s="10"/>
      <c r="J25" s="10"/>
      <c r="K25" s="10">
        <v>46364</v>
      </c>
      <c r="L25" s="10">
        <v>35852</v>
      </c>
      <c r="M25" s="10"/>
      <c r="N25" s="10"/>
      <c r="O25" s="10"/>
    </row>
    <row r="26" spans="1:15" ht="30" customHeight="1">
      <c r="A26" s="14">
        <v>17</v>
      </c>
      <c r="B26" s="15" t="s">
        <v>29</v>
      </c>
      <c r="C26" s="10">
        <f t="shared" si="1"/>
        <v>70000</v>
      </c>
      <c r="D26" s="10"/>
      <c r="E26" s="10"/>
      <c r="F26" s="10"/>
      <c r="G26" s="10"/>
      <c r="H26" s="10"/>
      <c r="I26" s="10"/>
      <c r="J26" s="10"/>
      <c r="K26" s="10">
        <v>70000</v>
      </c>
      <c r="L26" s="10"/>
      <c r="M26" s="10"/>
      <c r="N26" s="10"/>
      <c r="O26" s="10"/>
    </row>
    <row r="27" spans="1:15" ht="30" customHeight="1">
      <c r="A27" s="14">
        <v>18</v>
      </c>
      <c r="B27" s="15" t="s">
        <v>30</v>
      </c>
      <c r="C27" s="10">
        <f t="shared" si="1"/>
        <v>2163</v>
      </c>
      <c r="D27" s="10">
        <v>2163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30" customHeight="1">
      <c r="A28" s="14">
        <v>19</v>
      </c>
      <c r="B28" s="15" t="s">
        <v>31</v>
      </c>
      <c r="C28" s="10">
        <f t="shared" si="1"/>
        <v>13361</v>
      </c>
      <c r="D28" s="10"/>
      <c r="E28" s="10"/>
      <c r="F28" s="10"/>
      <c r="G28" s="10"/>
      <c r="H28" s="10"/>
      <c r="I28" s="10"/>
      <c r="J28" s="10"/>
      <c r="K28" s="10">
        <v>13361</v>
      </c>
      <c r="L28" s="10">
        <v>13361</v>
      </c>
      <c r="M28" s="10"/>
      <c r="N28" s="10"/>
      <c r="O28" s="10"/>
    </row>
    <row r="29" spans="1:15" ht="30" customHeight="1">
      <c r="A29" s="14">
        <v>20</v>
      </c>
      <c r="B29" s="15" t="s">
        <v>32</v>
      </c>
      <c r="C29" s="10">
        <f t="shared" si="1"/>
        <v>1281</v>
      </c>
      <c r="D29" s="10"/>
      <c r="E29" s="10"/>
      <c r="F29" s="10"/>
      <c r="G29" s="10"/>
      <c r="H29" s="10"/>
      <c r="I29" s="10"/>
      <c r="J29" s="10"/>
      <c r="K29" s="16">
        <v>1281</v>
      </c>
      <c r="L29" s="10"/>
      <c r="M29" s="10"/>
      <c r="N29" s="10"/>
      <c r="O29" s="10"/>
    </row>
    <row r="30" spans="1:15" ht="40.5" customHeight="1">
      <c r="A30" s="14">
        <v>21</v>
      </c>
      <c r="B30" s="15" t="s">
        <v>33</v>
      </c>
      <c r="C30" s="10">
        <f t="shared" si="1"/>
        <v>20500</v>
      </c>
      <c r="D30" s="10"/>
      <c r="E30" s="10"/>
      <c r="F30" s="10"/>
      <c r="G30" s="10"/>
      <c r="H30" s="10"/>
      <c r="I30" s="10"/>
      <c r="J30" s="10"/>
      <c r="K30" s="16">
        <v>20500</v>
      </c>
      <c r="L30" s="10"/>
      <c r="M30" s="10"/>
      <c r="N30" s="10"/>
      <c r="O30" s="10"/>
    </row>
    <row r="31" spans="1:15" ht="24.75" customHeight="1">
      <c r="A31" s="14">
        <v>22</v>
      </c>
      <c r="B31" s="23" t="s">
        <v>34</v>
      </c>
      <c r="C31" s="10">
        <f t="shared" si="1"/>
        <v>383700</v>
      </c>
      <c r="D31" s="23"/>
      <c r="E31" s="23"/>
      <c r="F31" s="23"/>
      <c r="G31" s="23"/>
      <c r="H31" s="23"/>
      <c r="I31" s="23"/>
      <c r="J31" s="23"/>
      <c r="K31" s="24">
        <v>383700</v>
      </c>
      <c r="L31" s="23"/>
      <c r="M31" s="23"/>
      <c r="N31" s="23"/>
      <c r="O31" s="23"/>
    </row>
    <row r="32" spans="1:15" ht="35.25" customHeight="1">
      <c r="A32" s="14">
        <v>23</v>
      </c>
      <c r="B32" s="17" t="s">
        <v>37</v>
      </c>
      <c r="C32" s="10">
        <f t="shared" si="1"/>
        <v>23369</v>
      </c>
      <c r="D32" s="23"/>
      <c r="E32" s="23"/>
      <c r="F32" s="23"/>
      <c r="G32" s="23"/>
      <c r="H32" s="23"/>
      <c r="I32" s="23"/>
      <c r="J32" s="23"/>
      <c r="K32" s="24">
        <f>19969+3400</f>
        <v>23369</v>
      </c>
      <c r="L32" s="23"/>
      <c r="M32" s="23"/>
      <c r="N32" s="23"/>
      <c r="O32" s="23"/>
    </row>
    <row r="33" spans="1:15" s="2" customFormat="1" ht="24.75" customHeight="1">
      <c r="A33" s="14">
        <v>24</v>
      </c>
      <c r="B33" s="23" t="s">
        <v>46</v>
      </c>
      <c r="C33" s="10">
        <f t="shared" si="1"/>
        <v>87120</v>
      </c>
      <c r="D33" s="23"/>
      <c r="E33" s="23"/>
      <c r="F33" s="23"/>
      <c r="G33" s="23"/>
      <c r="H33" s="23"/>
      <c r="I33" s="23"/>
      <c r="J33" s="23"/>
      <c r="K33" s="24">
        <f>87120</f>
        <v>87120</v>
      </c>
      <c r="L33" s="23"/>
      <c r="M33" s="23"/>
      <c r="N33" s="23"/>
      <c r="O33" s="23"/>
    </row>
  </sheetData>
  <sheetProtection/>
  <mergeCells count="20">
    <mergeCell ref="A4:O4"/>
    <mergeCell ref="L7:M7"/>
    <mergeCell ref="N7:N8"/>
    <mergeCell ref="O7:O8"/>
    <mergeCell ref="F7:F8"/>
    <mergeCell ref="G7:G8"/>
    <mergeCell ref="H7:H8"/>
    <mergeCell ref="I7:I8"/>
    <mergeCell ref="J7:J8"/>
    <mergeCell ref="K7:K8"/>
    <mergeCell ref="M1:O1"/>
    <mergeCell ref="A2:O2"/>
    <mergeCell ref="A3:O3"/>
    <mergeCell ref="C5:D5"/>
    <mergeCell ref="A6:A8"/>
    <mergeCell ref="B6:B8"/>
    <mergeCell ref="C6:C8"/>
    <mergeCell ref="D6:O6"/>
    <mergeCell ref="D7:D8"/>
    <mergeCell ref="E7:E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2023-12-19T08:30:22Z</cp:lastPrinted>
  <dcterms:created xsi:type="dcterms:W3CDTF">2022-12-11T07:37:22Z</dcterms:created>
  <dcterms:modified xsi:type="dcterms:W3CDTF">2023-12-25T07:13:20Z</dcterms:modified>
  <cp:category/>
  <cp:version/>
  <cp:contentType/>
  <cp:contentStatus/>
</cp:coreProperties>
</file>