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2024\Trang TTĐT\Công khai NS\11.10.2024\"/>
    </mc:Choice>
  </mc:AlternateContent>
  <xr:revisionPtr revIDLastSave="0" documentId="8_{23467B0F-6243-4023-87B0-FE95417026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eu 59" sheetId="1" r:id="rId1"/>
  </sheets>
  <definedNames>
    <definedName name="_xlnm.Print_Area" localSheetId="0">'Bieu 59'!$A$1:$F$25</definedName>
  </definedNames>
  <calcPr calcId="181029"/>
</workbook>
</file>

<file path=xl/calcChain.xml><?xml version="1.0" encoding="utf-8"?>
<calcChain xmlns="http://schemas.openxmlformats.org/spreadsheetml/2006/main">
  <c r="F23" i="1" l="1"/>
  <c r="F22" i="1"/>
  <c r="F21" i="1"/>
  <c r="F19" i="1"/>
  <c r="F18" i="1"/>
  <c r="E18" i="1"/>
  <c r="F16" i="1"/>
  <c r="G15" i="1"/>
  <c r="C16" i="1"/>
  <c r="D10" i="1" l="1"/>
  <c r="F25" i="1" l="1"/>
  <c r="E25" i="1"/>
  <c r="F24" i="1"/>
  <c r="E24" i="1"/>
  <c r="E23" i="1"/>
  <c r="E22" i="1"/>
  <c r="E21" i="1"/>
  <c r="E20" i="1"/>
  <c r="E19" i="1"/>
  <c r="E16" i="1"/>
  <c r="D15" i="1"/>
  <c r="F15" i="1" s="1"/>
  <c r="C15" i="1"/>
  <c r="F14" i="1"/>
  <c r="F12" i="1"/>
  <c r="E12" i="1"/>
  <c r="E10" i="1"/>
  <c r="F10" i="1"/>
  <c r="G9" i="1"/>
  <c r="G8" i="1" s="1"/>
  <c r="D9" i="1"/>
  <c r="C9" i="1"/>
  <c r="C8" i="1" s="1"/>
  <c r="F9" i="1" l="1"/>
  <c r="D8" i="1"/>
  <c r="F8" i="1" s="1"/>
  <c r="E8" i="1"/>
  <c r="E15" i="1"/>
  <c r="E9" i="1"/>
</calcChain>
</file>

<file path=xl/sharedStrings.xml><?xml version="1.0" encoding="utf-8"?>
<sst xmlns="http://schemas.openxmlformats.org/spreadsheetml/2006/main" count="41" uniqueCount="38">
  <si>
    <t>UBND TỈNH LẠNG SƠN</t>
  </si>
  <si>
    <t>Biểu số 59/CK-NSNN</t>
  </si>
  <si>
    <t>Đơn vị: triệu đồng</t>
  </si>
  <si>
    <t>STT</t>
  </si>
  <si>
    <t>NỘI DUNG</t>
  </si>
  <si>
    <t>DỰ TOÁN NĂM 2024</t>
  </si>
  <si>
    <t>SO SÁNH THỰC HIỆN VỚI (%)</t>
  </si>
  <si>
    <t>DỰ TOÁN NĂM</t>
  </si>
  <si>
    <t>CÙNG KỲ NĂM TRƯỚC</t>
  </si>
  <si>
    <t>A</t>
  </si>
  <si>
    <t>B</t>
  </si>
  <si>
    <t>3=2/1</t>
  </si>
  <si>
    <t>TỔNG NGUỒN THU NSNN TRÊN ĐỊA BÀN</t>
  </si>
  <si>
    <t>I</t>
  </si>
  <si>
    <t>Thu cân đối NSNN</t>
  </si>
  <si>
    <t>Thu nội địa</t>
  </si>
  <si>
    <t>Thu từ dầu thô</t>
  </si>
  <si>
    <t>Thu cân đối từ hoạt động xuất khẩu, nhập khẩu</t>
  </si>
  <si>
    <t>Thu viện trợ</t>
  </si>
  <si>
    <t>II</t>
  </si>
  <si>
    <t>Thu chuyển nguồn từ năm trước chuyển sang</t>
  </si>
  <si>
    <t>TỔNG CHI NSĐP</t>
  </si>
  <si>
    <t> I</t>
  </si>
  <si>
    <t>Chi cân đối NSĐP</t>
  </si>
  <si>
    <t>Trong đó:</t>
  </si>
  <si>
    <t>Chi đầu tư phát triển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</si>
  <si>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</si>
  <si>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</si>
  <si>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</si>
  <si>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</si>
  <si>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từ nguồn bổ sung có mục tiêu từ NSTW cho NSĐP</t>
  </si>
  <si>
    <t>C</t>
  </si>
  <si>
    <t>BỘI CHI NSĐP/BỘI THU NSĐP</t>
  </si>
  <si>
    <t>D</t>
  </si>
  <si>
    <t>CHI TRẢ NỢ GỐC</t>
  </si>
  <si>
    <t>CÂN ĐỐI NGÂN SÁCH ĐỊA PHƯƠNG 9 THÁNG NĂM 2024</t>
  </si>
  <si>
    <t>THỰC HIỆN 9 THÁNG NĂM 2024</t>
  </si>
  <si>
    <t>(Kèm theo Thông báo số 571/TB-UBND ngày 11/10/2024 của Ủy ban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</si>
</sst>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theme="0"/>
      <name val="Times New Roman"/>
      <family val="1"/>
    </font>
    <font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45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1" applyNumberFormat="1" applyFont="1" applyBorder="1" applyAlignment="1">
      <alignment horizontal="right" vertical="center" wrapText="1"/>
    </xf>
    <xf numFmtId="164" fontId="2" fillId="0" borderId="3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vertical="center"/>
    </xf>
    <xf numFmtId="165" fontId="2" fillId="0" borderId="0" xfId="1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2" fillId="0" borderId="4" xfId="1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3" fontId="3" fillId="0" borderId="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5" fillId="0" borderId="0" xfId="1" applyNumberFormat="1" applyFont="1" applyAlignment="1">
      <alignment vertical="center"/>
    </xf>
    <xf numFmtId="165" fontId="1" fillId="0" borderId="0" xfId="1" applyNumberFormat="1" applyFont="1" applyAlignment="1">
      <alignment vertical="center"/>
    </xf>
    <xf numFmtId="3" fontId="3" fillId="0" borderId="4" xfId="2" applyNumberFormat="1" applyFont="1" applyFill="1" applyBorder="1" applyAlignment="1">
      <alignment horizontal="right" vertical="center" wrapText="1"/>
    </xf>
    <xf numFmtId="3" fontId="2" fillId="0" borderId="4" xfId="3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3" fontId="2" fillId="0" borderId="5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vertical="center" wrapText="1"/>
    </xf>
    <xf numFmtId="164" fontId="2" fillId="0" borderId="5" xfId="1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14" fillId="0" borderId="4" xfId="1" applyNumberFormat="1" applyFont="1" applyBorder="1" applyAlignment="1">
      <alignment horizontal="right" vertical="center" wrapText="1"/>
    </xf>
    <xf numFmtId="3" fontId="16" fillId="0" borderId="4" xfId="1" applyNumberFormat="1" applyFont="1" applyBorder="1" applyAlignment="1">
      <alignment horizontal="right" vertical="center" wrapText="1"/>
    </xf>
    <xf numFmtId="3" fontId="16" fillId="0" borderId="4" xfId="2" applyNumberFormat="1" applyFont="1" applyFill="1" applyBorder="1" applyAlignment="1">
      <alignment horizontal="right" vertical="center" wrapText="1"/>
    </xf>
    <xf numFmtId="3" fontId="14" fillId="0" borderId="4" xfId="3" applyNumberFormat="1" applyFont="1" applyBorder="1" applyAlignment="1">
      <alignment horizontal="right" vertical="center" wrapText="1"/>
    </xf>
    <xf numFmtId="3" fontId="14" fillId="0" borderId="5" xfId="1" applyNumberFormat="1" applyFont="1" applyBorder="1" applyAlignment="1">
      <alignment vertical="center" wrapText="1"/>
    </xf>
    <xf numFmtId="0" fontId="16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</cellXfs>
  <cellStyles count="45">
    <cellStyle name="Comma" xfId="1" builtinId="3"/>
    <cellStyle name="Comma 10" xfId="4" xr:uid="{00000000-0005-0000-0000-000001000000}"/>
    <cellStyle name="Comma 10 2" xfId="2" xr:uid="{00000000-0005-0000-0000-000002000000}"/>
    <cellStyle name="Comma 10 2 2" xfId="5" xr:uid="{00000000-0005-0000-0000-000003000000}"/>
    <cellStyle name="Comma 11" xfId="6" xr:uid="{00000000-0005-0000-0000-000004000000}"/>
    <cellStyle name="Comma 12" xfId="7" xr:uid="{00000000-0005-0000-0000-000005000000}"/>
    <cellStyle name="Comma 16 2" xfId="8" xr:uid="{00000000-0005-0000-0000-000006000000}"/>
    <cellStyle name="Comma 2 10" xfId="9" xr:uid="{00000000-0005-0000-0000-000007000000}"/>
    <cellStyle name="Comma 2 11" xfId="10" xr:uid="{00000000-0005-0000-0000-000008000000}"/>
    <cellStyle name="Comma 2 12" xfId="11" xr:uid="{00000000-0005-0000-0000-000009000000}"/>
    <cellStyle name="Comma 2 13" xfId="12" xr:uid="{00000000-0005-0000-0000-00000A000000}"/>
    <cellStyle name="Comma 2 14" xfId="13" xr:uid="{00000000-0005-0000-0000-00000B000000}"/>
    <cellStyle name="Comma 2 15" xfId="14" xr:uid="{00000000-0005-0000-0000-00000C000000}"/>
    <cellStyle name="Comma 2 16" xfId="15" xr:uid="{00000000-0005-0000-0000-00000D000000}"/>
    <cellStyle name="Comma 2 2" xfId="16" xr:uid="{00000000-0005-0000-0000-00000E000000}"/>
    <cellStyle name="Comma 2 3" xfId="17" xr:uid="{00000000-0005-0000-0000-00000F000000}"/>
    <cellStyle name="Comma 2 4" xfId="18" xr:uid="{00000000-0005-0000-0000-000010000000}"/>
    <cellStyle name="Comma 2 5" xfId="19" xr:uid="{00000000-0005-0000-0000-000011000000}"/>
    <cellStyle name="Comma 2 6" xfId="20" xr:uid="{00000000-0005-0000-0000-000012000000}"/>
    <cellStyle name="Comma 2 7" xfId="21" xr:uid="{00000000-0005-0000-0000-000013000000}"/>
    <cellStyle name="Comma 2 8" xfId="22" xr:uid="{00000000-0005-0000-0000-000014000000}"/>
    <cellStyle name="Comma 2 9" xfId="23" xr:uid="{00000000-0005-0000-0000-000015000000}"/>
    <cellStyle name="Comma 3" xfId="24" xr:uid="{00000000-0005-0000-0000-000016000000}"/>
    <cellStyle name="Comma 3 2" xfId="25" xr:uid="{00000000-0005-0000-0000-000017000000}"/>
    <cellStyle name="Comma 3 2 2" xfId="26" xr:uid="{00000000-0005-0000-0000-000018000000}"/>
    <cellStyle name="Comma 4" xfId="27" xr:uid="{00000000-0005-0000-0000-000019000000}"/>
    <cellStyle name="Comma 4 2" xfId="28" xr:uid="{00000000-0005-0000-0000-00001A000000}"/>
    <cellStyle name="Comma 4 2 2" xfId="29" xr:uid="{00000000-0005-0000-0000-00001B000000}"/>
    <cellStyle name="Comma 5" xfId="30" xr:uid="{00000000-0005-0000-0000-00001C000000}"/>
    <cellStyle name="Comma 5 2" xfId="31" xr:uid="{00000000-0005-0000-0000-00001D000000}"/>
    <cellStyle name="Comma 5 2 2" xfId="32" xr:uid="{00000000-0005-0000-0000-00001E000000}"/>
    <cellStyle name="Comma 6" xfId="33" xr:uid="{00000000-0005-0000-0000-00001F000000}"/>
    <cellStyle name="Comma 6 2" xfId="34" xr:uid="{00000000-0005-0000-0000-000020000000}"/>
    <cellStyle name="Comma 6 2 2" xfId="35" xr:uid="{00000000-0005-0000-0000-000021000000}"/>
    <cellStyle name="Comma 7" xfId="36" xr:uid="{00000000-0005-0000-0000-000022000000}"/>
    <cellStyle name="Comma 7 2" xfId="37" xr:uid="{00000000-0005-0000-0000-000023000000}"/>
    <cellStyle name="Comma 7 2 2" xfId="38" xr:uid="{00000000-0005-0000-0000-000024000000}"/>
    <cellStyle name="Comma 8" xfId="39" xr:uid="{00000000-0005-0000-0000-000025000000}"/>
    <cellStyle name="Comma 8 2" xfId="40" xr:uid="{00000000-0005-0000-0000-000026000000}"/>
    <cellStyle name="Comma 8 2 2" xfId="41" xr:uid="{00000000-0005-0000-0000-000027000000}"/>
    <cellStyle name="Comma 9" xfId="42" xr:uid="{00000000-0005-0000-0000-000028000000}"/>
    <cellStyle name="Comma 9 2" xfId="43" xr:uid="{00000000-0005-0000-0000-000029000000}"/>
    <cellStyle name="Comma 9 2 2" xfId="44" xr:uid="{00000000-0005-0000-0000-00002A000000}"/>
    <cellStyle name="Normal" xfId="0" builtinId="0"/>
    <cellStyle name="Normal 2 2" xfId="3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H6" sqref="H6"/>
    </sheetView>
  </sheetViews>
  <sheetFormatPr defaultRowHeight="15.75" x14ac:dyDescent="0.25"/>
  <cols>
    <col min="1" max="1" width="6.28515625" style="6" customWidth="1"/>
    <col min="2" max="2" width="37.140625" style="6" customWidth="1"/>
    <col min="3" max="3" width="13.42578125" style="6" customWidth="1"/>
    <col min="4" max="4" width="13.85546875" style="6" customWidth="1"/>
    <col min="5" max="5" width="10.42578125" style="6" customWidth="1"/>
    <col min="6" max="6" width="9.85546875" style="6" customWidth="1"/>
    <col min="7" max="7" width="16.140625" style="52" hidden="1" customWidth="1"/>
    <col min="8" max="8" width="18.28515625" style="6" customWidth="1"/>
    <col min="9" max="16384" width="9.140625" style="6"/>
  </cols>
  <sheetData>
    <row r="1" spans="1:9" s="3" customFormat="1" ht="20.25" customHeight="1" x14ac:dyDescent="0.25">
      <c r="A1" s="53" t="s">
        <v>0</v>
      </c>
      <c r="B1" s="53"/>
      <c r="C1" s="1"/>
      <c r="D1" s="54" t="s">
        <v>1</v>
      </c>
      <c r="E1" s="54"/>
      <c r="F1" s="54"/>
      <c r="G1" s="41"/>
      <c r="H1" s="2"/>
    </row>
    <row r="2" spans="1:9" s="3" customFormat="1" ht="22.5" customHeight="1" x14ac:dyDescent="0.25">
      <c r="A2" s="55" t="s">
        <v>35</v>
      </c>
      <c r="B2" s="55"/>
      <c r="C2" s="55"/>
      <c r="D2" s="55"/>
      <c r="E2" s="55"/>
      <c r="F2" s="55"/>
      <c r="G2" s="42"/>
      <c r="H2" s="4"/>
    </row>
    <row r="3" spans="1:9" s="3" customFormat="1" ht="22.5" customHeight="1" x14ac:dyDescent="0.25">
      <c r="A3" s="56" t="s">
        <v>37</v>
      </c>
      <c r="B3" s="56"/>
      <c r="C3" s="56"/>
      <c r="D3" s="56"/>
      <c r="E3" s="56"/>
      <c r="F3" s="56"/>
      <c r="G3" s="42"/>
      <c r="H3" s="4"/>
    </row>
    <row r="4" spans="1:9" ht="23.25" customHeight="1" x14ac:dyDescent="0.25">
      <c r="A4" s="5"/>
      <c r="B4" s="5"/>
      <c r="C4" s="5"/>
      <c r="D4" s="57" t="s">
        <v>2</v>
      </c>
      <c r="E4" s="57"/>
      <c r="F4" s="57"/>
      <c r="G4" s="43"/>
      <c r="H4"/>
    </row>
    <row r="5" spans="1:9" s="8" customFormat="1" ht="40.5" customHeight="1" x14ac:dyDescent="0.25">
      <c r="A5" s="58" t="s">
        <v>3</v>
      </c>
      <c r="B5" s="58" t="s">
        <v>4</v>
      </c>
      <c r="C5" s="58" t="s">
        <v>5</v>
      </c>
      <c r="D5" s="58" t="s">
        <v>36</v>
      </c>
      <c r="E5" s="58" t="s">
        <v>6</v>
      </c>
      <c r="F5" s="58"/>
      <c r="G5" s="44"/>
      <c r="H5" s="7"/>
    </row>
    <row r="6" spans="1:9" s="8" customFormat="1" ht="70.5" customHeight="1" x14ac:dyDescent="0.25">
      <c r="A6" s="58"/>
      <c r="B6" s="58"/>
      <c r="C6" s="58"/>
      <c r="D6" s="58"/>
      <c r="E6" s="9" t="s">
        <v>7</v>
      </c>
      <c r="F6" s="9" t="s">
        <v>8</v>
      </c>
      <c r="G6" s="44"/>
      <c r="H6" s="7"/>
    </row>
    <row r="7" spans="1:9" s="8" customFormat="1" ht="18" customHeight="1" x14ac:dyDescent="0.25">
      <c r="A7" s="10" t="s">
        <v>9</v>
      </c>
      <c r="B7" s="10" t="s">
        <v>10</v>
      </c>
      <c r="C7" s="10">
        <v>1</v>
      </c>
      <c r="D7" s="10">
        <v>2</v>
      </c>
      <c r="E7" s="10" t="s">
        <v>11</v>
      </c>
      <c r="F7" s="10">
        <v>4</v>
      </c>
      <c r="G7" s="44"/>
      <c r="H7" s="7"/>
    </row>
    <row r="8" spans="1:9" s="17" customFormat="1" ht="40.5" customHeight="1" x14ac:dyDescent="0.25">
      <c r="A8" s="11" t="s">
        <v>9</v>
      </c>
      <c r="B8" s="12" t="s">
        <v>12</v>
      </c>
      <c r="C8" s="13">
        <f>C9</f>
        <v>7485000</v>
      </c>
      <c r="D8" s="13">
        <f>D9+D14</f>
        <v>11308282</v>
      </c>
      <c r="E8" s="14">
        <f>D8/C8%</f>
        <v>151.07925183700735</v>
      </c>
      <c r="F8" s="14">
        <f>D8/G8%</f>
        <v>124.31598779385519</v>
      </c>
      <c r="G8" s="45">
        <f>G9+G14</f>
        <v>9096402</v>
      </c>
      <c r="H8" s="16"/>
    </row>
    <row r="9" spans="1:9" s="17" customFormat="1" ht="24" customHeight="1" x14ac:dyDescent="0.25">
      <c r="A9" s="18" t="s">
        <v>13</v>
      </c>
      <c r="B9" s="19" t="s">
        <v>14</v>
      </c>
      <c r="C9" s="20">
        <f>C10+C11+C12+C13</f>
        <v>7485000</v>
      </c>
      <c r="D9" s="20">
        <f>D10+D11+D12+D13</f>
        <v>7536866</v>
      </c>
      <c r="E9" s="21">
        <f>D9/C9%</f>
        <v>100.69293253173012</v>
      </c>
      <c r="F9" s="21">
        <f>D9/G9%</f>
        <v>133.03604887383344</v>
      </c>
      <c r="G9" s="45">
        <f>SUM(G10:G13)</f>
        <v>5665281</v>
      </c>
      <c r="H9" s="16"/>
      <c r="I9" s="15"/>
    </row>
    <row r="10" spans="1:9" s="27" customFormat="1" ht="24" customHeight="1" x14ac:dyDescent="0.25">
      <c r="A10" s="22">
        <v>1</v>
      </c>
      <c r="B10" s="23" t="s">
        <v>15</v>
      </c>
      <c r="C10" s="24">
        <v>2485000</v>
      </c>
      <c r="D10" s="24">
        <f>2175866+9005</f>
        <v>2184871</v>
      </c>
      <c r="E10" s="25">
        <f>D10/C10%</f>
        <v>87.922374245472838</v>
      </c>
      <c r="F10" s="25">
        <f>D10/G10%</f>
        <v>113.48411076703168</v>
      </c>
      <c r="G10" s="46">
        <v>1925266</v>
      </c>
      <c r="H10" s="26"/>
    </row>
    <row r="11" spans="1:9" s="27" customFormat="1" ht="24" customHeight="1" x14ac:dyDescent="0.25">
      <c r="A11" s="22">
        <v>2</v>
      </c>
      <c r="B11" s="23" t="s">
        <v>16</v>
      </c>
      <c r="C11" s="24"/>
      <c r="D11" s="24"/>
      <c r="E11" s="25"/>
      <c r="F11" s="25"/>
      <c r="G11" s="46"/>
      <c r="H11" s="26"/>
    </row>
    <row r="12" spans="1:9" s="27" customFormat="1" ht="34.5" customHeight="1" x14ac:dyDescent="0.25">
      <c r="A12" s="22">
        <v>3</v>
      </c>
      <c r="B12" s="23" t="s">
        <v>17</v>
      </c>
      <c r="C12" s="24">
        <v>5000000</v>
      </c>
      <c r="D12" s="24">
        <v>5351719</v>
      </c>
      <c r="E12" s="25">
        <f>D12/C12%</f>
        <v>107.03438</v>
      </c>
      <c r="F12" s="25">
        <f>D12/G12%</f>
        <v>143.10909057847775</v>
      </c>
      <c r="G12" s="46">
        <v>3739608</v>
      </c>
      <c r="H12" s="26"/>
    </row>
    <row r="13" spans="1:9" s="27" customFormat="1" ht="24" customHeight="1" x14ac:dyDescent="0.25">
      <c r="A13" s="22">
        <v>4</v>
      </c>
      <c r="B13" s="23" t="s">
        <v>18</v>
      </c>
      <c r="C13" s="24"/>
      <c r="D13" s="24">
        <v>276</v>
      </c>
      <c r="E13" s="25"/>
      <c r="F13" s="25"/>
      <c r="G13" s="46">
        <v>407</v>
      </c>
      <c r="H13" s="26"/>
    </row>
    <row r="14" spans="1:9" s="17" customFormat="1" ht="36" customHeight="1" x14ac:dyDescent="0.25">
      <c r="A14" s="18" t="s">
        <v>19</v>
      </c>
      <c r="B14" s="19" t="s">
        <v>20</v>
      </c>
      <c r="C14" s="20"/>
      <c r="D14" s="20">
        <v>3771416</v>
      </c>
      <c r="E14" s="21"/>
      <c r="F14" s="21">
        <f>D14/G14%</f>
        <v>109.91789563818939</v>
      </c>
      <c r="G14" s="45">
        <v>3431121</v>
      </c>
      <c r="H14" s="16"/>
    </row>
    <row r="15" spans="1:9" s="29" customFormat="1" ht="24" customHeight="1" x14ac:dyDescent="0.25">
      <c r="A15" s="18" t="s">
        <v>10</v>
      </c>
      <c r="B15" s="19" t="s">
        <v>21</v>
      </c>
      <c r="C15" s="20">
        <f>C16+C23</f>
        <v>14575972</v>
      </c>
      <c r="D15" s="20">
        <f>D16+D23</f>
        <v>8062365</v>
      </c>
      <c r="E15" s="21">
        <f t="shared" ref="E15:E25" si="0">D15/C15%</f>
        <v>55.312709162723415</v>
      </c>
      <c r="F15" s="21">
        <f>D15/G15%</f>
        <v>113.50858554600762</v>
      </c>
      <c r="G15" s="47">
        <f>G16+G23</f>
        <v>7102868</v>
      </c>
      <c r="H15" s="28"/>
    </row>
    <row r="16" spans="1:9" s="29" customFormat="1" ht="24" customHeight="1" x14ac:dyDescent="0.25">
      <c r="A16" s="18" t="s">
        <v>22</v>
      </c>
      <c r="B16" s="19" t="s">
        <v>23</v>
      </c>
      <c r="C16" s="20">
        <f>11371277+535165</f>
        <v>11906442</v>
      </c>
      <c r="D16" s="20">
        <v>6638577</v>
      </c>
      <c r="E16" s="21">
        <f t="shared" si="0"/>
        <v>55.756178042105276</v>
      </c>
      <c r="F16" s="21">
        <f>D16/G16%</f>
        <v>114.06746440512664</v>
      </c>
      <c r="G16" s="47">
        <v>5819869</v>
      </c>
      <c r="H16" s="28"/>
    </row>
    <row r="17" spans="1:8" s="8" customFormat="1" ht="24" customHeight="1" x14ac:dyDescent="0.25">
      <c r="A17" s="22"/>
      <c r="B17" s="23" t="s">
        <v>24</v>
      </c>
      <c r="C17" s="24"/>
      <c r="D17" s="24"/>
      <c r="E17" s="25"/>
      <c r="F17" s="25"/>
      <c r="G17" s="48">
        <v>574692</v>
      </c>
      <c r="H17" s="30"/>
    </row>
    <row r="18" spans="1:8" s="8" customFormat="1" ht="24" customHeight="1" x14ac:dyDescent="0.25">
      <c r="A18" s="22">
        <v>1</v>
      </c>
      <c r="B18" s="23" t="s">
        <v>25</v>
      </c>
      <c r="C18" s="24">
        <v>1411132</v>
      </c>
      <c r="D18" s="24">
        <v>426607</v>
      </c>
      <c r="E18" s="25">
        <f>D18/C18%</f>
        <v>30.231544603906652</v>
      </c>
      <c r="F18" s="25">
        <f>D18/G17%</f>
        <v>74.232284423656495</v>
      </c>
      <c r="G18" s="48">
        <v>5199117</v>
      </c>
      <c r="H18" s="31"/>
    </row>
    <row r="19" spans="1:8" s="8" customFormat="1" ht="24" customHeight="1" x14ac:dyDescent="0.25">
      <c r="A19" s="22">
        <v>2</v>
      </c>
      <c r="B19" s="23" t="s">
        <v>26</v>
      </c>
      <c r="C19" s="24">
        <v>9631115</v>
      </c>
      <c r="D19" s="24">
        <v>6087350</v>
      </c>
      <c r="E19" s="25">
        <f t="shared" si="0"/>
        <v>63.205039084259717</v>
      </c>
      <c r="F19" s="25">
        <f>D19/G18%</f>
        <v>117.08430489254233</v>
      </c>
      <c r="G19" s="48"/>
      <c r="H19" s="31"/>
    </row>
    <row r="20" spans="1:8" s="8" customFormat="1" ht="36" customHeight="1" x14ac:dyDescent="0.25">
      <c r="A20" s="22">
        <v>3</v>
      </c>
      <c r="B20" s="23" t="s">
        <v>27</v>
      </c>
      <c r="C20" s="24">
        <v>2400</v>
      </c>
      <c r="D20" s="24">
        <v>1444</v>
      </c>
      <c r="E20" s="25">
        <f t="shared" si="0"/>
        <v>60.166666666666664</v>
      </c>
      <c r="F20" s="25"/>
      <c r="G20" s="48"/>
      <c r="H20" s="31"/>
    </row>
    <row r="21" spans="1:8" s="8" customFormat="1" ht="24" customHeight="1" x14ac:dyDescent="0.25">
      <c r="A21" s="22">
        <v>4</v>
      </c>
      <c r="B21" s="23" t="s">
        <v>28</v>
      </c>
      <c r="C21" s="24">
        <v>1400</v>
      </c>
      <c r="D21" s="24">
        <v>1400</v>
      </c>
      <c r="E21" s="25">
        <f t="shared" si="0"/>
        <v>100</v>
      </c>
      <c r="F21" s="25">
        <f>D21/G21%</f>
        <v>100</v>
      </c>
      <c r="G21" s="48">
        <v>1400</v>
      </c>
      <c r="H21" s="31"/>
    </row>
    <row r="22" spans="1:8" s="8" customFormat="1" ht="24" customHeight="1" x14ac:dyDescent="0.25">
      <c r="A22" s="22">
        <v>5</v>
      </c>
      <c r="B22" s="23" t="s">
        <v>29</v>
      </c>
      <c r="C22" s="24">
        <v>227470</v>
      </c>
      <c r="D22" s="32">
        <v>121776</v>
      </c>
      <c r="E22" s="25">
        <f t="shared" si="0"/>
        <v>53.534971644612483</v>
      </c>
      <c r="F22" s="25">
        <f>D22/G22%</f>
        <v>272.67353336318854</v>
      </c>
      <c r="G22" s="49">
        <v>44660</v>
      </c>
      <c r="H22" s="31"/>
    </row>
    <row r="23" spans="1:8" s="29" customFormat="1" ht="39" customHeight="1" x14ac:dyDescent="0.25">
      <c r="A23" s="18" t="s">
        <v>19</v>
      </c>
      <c r="B23" s="19" t="s">
        <v>30</v>
      </c>
      <c r="C23" s="20">
        <v>2669530</v>
      </c>
      <c r="D23" s="20">
        <v>1423788</v>
      </c>
      <c r="E23" s="21">
        <f t="shared" si="0"/>
        <v>53.334781778065803</v>
      </c>
      <c r="F23" s="21">
        <f>D23/G23%</f>
        <v>110.97343022091209</v>
      </c>
      <c r="G23" s="47">
        <v>1282999</v>
      </c>
      <c r="H23" s="28"/>
    </row>
    <row r="24" spans="1:8" s="29" customFormat="1" ht="24" customHeight="1" x14ac:dyDescent="0.25">
      <c r="A24" s="18" t="s">
        <v>31</v>
      </c>
      <c r="B24" s="19" t="s">
        <v>32</v>
      </c>
      <c r="C24" s="20">
        <v>9800</v>
      </c>
      <c r="D24" s="33">
        <v>0</v>
      </c>
      <c r="E24" s="21">
        <f t="shared" si="0"/>
        <v>0</v>
      </c>
      <c r="F24" s="21">
        <f>D24/G24%</f>
        <v>0</v>
      </c>
      <c r="G24" s="50">
        <v>8310</v>
      </c>
    </row>
    <row r="25" spans="1:8" s="27" customFormat="1" ht="24" customHeight="1" x14ac:dyDescent="0.25">
      <c r="A25" s="34" t="s">
        <v>33</v>
      </c>
      <c r="B25" s="35" t="s">
        <v>34</v>
      </c>
      <c r="C25" s="36">
        <v>10400</v>
      </c>
      <c r="D25" s="37">
        <v>7920</v>
      </c>
      <c r="E25" s="38">
        <f t="shared" si="0"/>
        <v>76.15384615384616</v>
      </c>
      <c r="F25" s="39">
        <f>D25/G25%</f>
        <v>86.161879895561356</v>
      </c>
      <c r="G25" s="51">
        <v>9192</v>
      </c>
      <c r="H25" s="40"/>
    </row>
  </sheetData>
  <mergeCells count="10">
    <mergeCell ref="A5:A6"/>
    <mergeCell ref="B5:B6"/>
    <mergeCell ref="C5:C6"/>
    <mergeCell ref="D5:D6"/>
    <mergeCell ref="E5:F5"/>
    <mergeCell ref="A1:B1"/>
    <mergeCell ref="D1:F1"/>
    <mergeCell ref="A2:F2"/>
    <mergeCell ref="A3:F3"/>
    <mergeCell ref="D4:F4"/>
  </mergeCells>
  <pageMargins left="0.7" right="0.4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59</vt:lpstr>
      <vt:lpstr>'Bieu 59'!Print_Area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khanhstcls@gmail.com</cp:lastModifiedBy>
  <dcterms:created xsi:type="dcterms:W3CDTF">2024-07-10T09:48:06Z</dcterms:created>
  <dcterms:modified xsi:type="dcterms:W3CDTF">2024-10-11T09:56:31Z</dcterms:modified>
</cp:coreProperties>
</file>