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10140" firstSheet="1" activeTab="1"/>
  </bookViews>
  <sheets>
    <sheet name="SGV" sheetId="1" state="hidden" r:id="rId1"/>
    <sheet name="Bao cao" sheetId="2" r:id="rId2"/>
  </sheets>
  <definedNames>
    <definedName name="_xlnm.Print_Titles" localSheetId="1">'Bao cao'!$5:$8</definedName>
  </definedNames>
  <calcPr fullCalcOnLoad="1"/>
</workbook>
</file>

<file path=xl/sharedStrings.xml><?xml version="1.0" encoding="utf-8"?>
<sst xmlns="http://schemas.openxmlformats.org/spreadsheetml/2006/main" count="49" uniqueCount="47">
  <si>
    <t>UBND TỈNH LẠNG SƠN</t>
  </si>
  <si>
    <t>Biểu số 61/CK-NSNN</t>
  </si>
  <si>
    <t>STT</t>
  </si>
  <si>
    <t>NỘI DUNG</t>
  </si>
  <si>
    <t>SO SÁNH ƯỚC THỰC HIỆN VỚI (%)</t>
  </si>
  <si>
    <t>DỰ TOÁN NĂM</t>
  </si>
  <si>
    <t>CÙNG KỲ NĂM TRƯỚC</t>
  </si>
  <si>
    <t>A</t>
  </si>
  <si>
    <t>B</t>
  </si>
  <si>
    <t>3=2/1</t>
  </si>
  <si>
    <t>TỔNG CHI NSĐP</t>
  </si>
  <si>
    <t>CHI CÂN ĐỐI NSĐP</t>
  </si>
  <si>
    <t>I</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</si>
  <si>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</si>
  <si>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</si>
  <si>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</si>
  <si>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</si>
  <si>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III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</si>
  <si>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</si>
  <si>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</si>
  <si>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</si>
  <si>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</si>
  <si>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</si>
  <si>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</si>
  <si>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</si>
  <si>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</si>
  <si>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</si>
  <si>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</si>
  <si>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</si>
  <si>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</si>
  <si>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</si>
  <si>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</si>
  <si>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</si>
  <si>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</si>
  <si>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</si>
  <si>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</si>
  <si>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</si>
  <si>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</si>
  <si>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</si>
  <si>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</si>
  <si>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Đơn vị: triệu đồng</t>
  </si>
  <si>
    <t>VI</t>
  </si>
  <si>
    <t>Chi từ nguồn tăng thu</t>
  </si>
  <si>
    <t>THỰC HIỆN CHI NGÂN SÁCH ĐỊA PHƯƠNG 9 THÁNG NĂM 2023</t>
  </si>
  <si>
    <t>DỰ TOÁN NĂM 2023</t>
  </si>
  <si>
    <t>THỰC HIỆN 9 THÁNG NĂM 2023</t>
  </si>
  <si>
    <t>(Kèm theo Thông báo số 493/TB-UBND ngày 11/10/2023 của Ủy ban nhân dân tỉnh)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</si>
</sst>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0_);_(* \(#,##0\);_(* &quot;-&quot;??_);_(@_)"/>
    <numFmt numFmtId="175" formatCode="_(&quot;R&quot;* #,##0_);_(&quot;R&quot;* \(#,##0\);_(&quot;R&quot;* &quot;-&quot;_);_(@_)"/>
    <numFmt numFmtId="176" formatCode="_(&quot;R&quot;* #,##0.00_);_(&quot;R&quot;* \(#,##0.00\);_(&quot;R&quot;* &quot;-&quot;??_);_(@_)"/>
    <numFmt numFmtId="177" formatCode="#,##0.0"/>
    <numFmt numFmtId="178" formatCode="0.0"/>
    <numFmt numFmtId="179" formatCode="_(* #,##0.0_);_(* \(#,##0.0\);_(* &quot;-&quot;_);_(@_)"/>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00\ _₫_-;\-* #,##0.000\ _₫_-;_-* &quot;-&quot;??\ _₫_-;_-@_-"/>
    <numFmt numFmtId="186" formatCode="_-* #,##0.00000\ _₫_-;\-* #,##0.00000\ _₫_-;_-* &quot;-&quot;??\ _₫_-;_-@_-"/>
    <numFmt numFmtId="187" formatCode="_(* #,##0.000_);_(* \(#,##0.000\);_(* &quot;-&quot;??_);_(@_)"/>
    <numFmt numFmtId="188" formatCode="_-* #,##0.0\ _₫_-;\-* #,##0.0\ _₫_-;_-* &quot;-&quot;??\ _₫_-;_-@_-"/>
    <numFmt numFmtId="189" formatCode="_-* #,##0\ _₫_-;\-* #,##0\ _₫_-;_-* &quot;-&quot;??\ _₫_-;_-@_-"/>
    <numFmt numFmtId="190" formatCode="_(* #,##0.0_);_(* \(#,##0.0\);_(* &quot;-&quot;?_);_(@_)"/>
    <numFmt numFmtId="191" formatCode="0.000000"/>
    <numFmt numFmtId="192" formatCode="0.00000"/>
    <numFmt numFmtId="193" formatCode="0.0000"/>
    <numFmt numFmtId="194" formatCode="0.000"/>
    <numFmt numFmtId="195" formatCode="&quot;$&quot;#,##0\ ;\(&quot;$&quot;#,##0\)"/>
    <numFmt numFmtId="196" formatCode="&quot;Gs&quot;\ #,##0_);\(&quot;Gs&quot;\ #,##0\)"/>
    <numFmt numFmtId="197" formatCode="00.000"/>
    <numFmt numFmtId="198" formatCode="&quot;?&quot;#,##0;&quot;?&quot;\-#,##0"/>
    <numFmt numFmtId="199" formatCode="_-&quot;$&quot;* #,##0_-;\-&quot;$&quot;* #,##0_-;_-&quot;$&quot;* &quot;-&quot;_-;_-@_-"/>
    <numFmt numFmtId="200" formatCode="#,##0\ &quot;DM&quot;;\-#,##0\ &quot;DM&quot;"/>
    <numFmt numFmtId="201" formatCode="0.000%"/>
    <numFmt numFmtId="202" formatCode="&quot;￥&quot;#,##0;&quot;￥&quot;\-#,##0"/>
    <numFmt numFmtId="203" formatCode="_-&quot;$&quot;* #,##0.00_-;\-&quot;$&quot;* #,##0.00_-;_-&quot;$&quot;* &quot;-&quot;??_-;_-@_-"/>
    <numFmt numFmtId="204" formatCode="#,##0.000"/>
    <numFmt numFmtId="205" formatCode="0_);\(0\)"/>
    <numFmt numFmtId="206" formatCode="00000"/>
  </numFmts>
  <fonts count="52">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12"/>
      <name val=".VnTime"/>
      <family val="2"/>
    </font>
    <font>
      <sz val="10"/>
      <name val="Arial"/>
      <family val="2"/>
    </font>
    <font>
      <sz val="12"/>
      <name val="Times New Roman"/>
      <family val="1"/>
    </font>
    <font>
      <b/>
      <sz val="12"/>
      <name val="Times New Roman"/>
      <family val="1"/>
    </font>
    <font>
      <b/>
      <sz val="14"/>
      <name val="Times New Roman"/>
      <family val="1"/>
    </font>
    <font>
      <i/>
      <sz val="13"/>
      <name val="Times New Roman"/>
      <family val="1"/>
    </font>
    <font>
      <b/>
      <sz val="10"/>
      <name val="Arial"/>
      <family val="2"/>
    </font>
    <font>
      <i/>
      <sz val="13"/>
      <name val="3C_Times_T"/>
      <family val="0"/>
    </font>
    <font>
      <sz val="10"/>
      <color indexed="8"/>
      <name val="Arial"/>
      <family val="2"/>
    </font>
    <font>
      <i/>
      <sz val="10"/>
      <name val="MS Sans Serif"/>
      <family val="2"/>
    </font>
    <font>
      <sz val="12"/>
      <name val="VNI-Time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200">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28" borderId="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8">
    <xf numFmtId="0" fontId="0" fillId="0" borderId="0" xfId="0" applyFont="1" applyAlignment="1">
      <alignment/>
    </xf>
    <xf numFmtId="0" fontId="3" fillId="0" borderId="1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3" fontId="7" fillId="0" borderId="12" xfId="0" applyNumberFormat="1" applyFont="1" applyBorder="1" applyAlignment="1">
      <alignment horizontal="right" vertical="center" wrapText="1"/>
    </xf>
    <xf numFmtId="3" fontId="8" fillId="0" borderId="12" xfId="41" applyNumberFormat="1" applyFont="1" applyBorder="1" applyAlignment="1">
      <alignment horizontal="right" vertical="center" wrapText="1"/>
    </xf>
    <xf numFmtId="3" fontId="7" fillId="0" borderId="12" xfId="41" applyNumberFormat="1" applyFont="1" applyBorder="1" applyAlignment="1">
      <alignment horizontal="right" vertical="center" wrapText="1"/>
    </xf>
    <xf numFmtId="3" fontId="7" fillId="0" borderId="12" xfId="108" applyNumberFormat="1" applyFont="1" applyFill="1" applyBorder="1" applyAlignment="1">
      <alignment horizontal="right" vertical="center" wrapText="1"/>
    </xf>
    <xf numFmtId="3" fontId="7" fillId="0" borderId="12" xfId="116" applyNumberFormat="1" applyFont="1" applyFill="1" applyBorder="1" applyAlignment="1">
      <alignment horizontal="right" vertical="center" wrapText="1"/>
    </xf>
    <xf numFmtId="3" fontId="7" fillId="0" borderId="12" xfId="124" applyNumberFormat="1" applyFont="1" applyFill="1" applyBorder="1" applyAlignment="1">
      <alignment horizontal="right" vertical="center" wrapText="1"/>
    </xf>
    <xf numFmtId="3" fontId="7" fillId="0" borderId="12" xfId="132" applyNumberFormat="1" applyFont="1" applyFill="1" applyBorder="1" applyAlignment="1">
      <alignment horizontal="right" vertical="center" wrapText="1"/>
    </xf>
    <xf numFmtId="3" fontId="7" fillId="0" borderId="12" xfId="140" applyNumberFormat="1" applyFont="1" applyFill="1" applyBorder="1" applyAlignment="1">
      <alignment horizontal="right" vertical="center" wrapText="1"/>
    </xf>
    <xf numFmtId="3" fontId="7" fillId="0" borderId="12" xfId="148" applyNumberFormat="1" applyFont="1" applyFill="1" applyBorder="1" applyAlignment="1">
      <alignment horizontal="right" vertical="center" wrapText="1"/>
    </xf>
    <xf numFmtId="3" fontId="7" fillId="0" borderId="12" xfId="156" applyNumberFormat="1" applyFont="1" applyFill="1" applyBorder="1" applyAlignment="1">
      <alignment horizontal="right" vertical="center" wrapText="1"/>
    </xf>
    <xf numFmtId="3" fontId="8" fillId="0" borderId="12" xfId="57" applyNumberFormat="1" applyFont="1" applyFill="1" applyBorder="1" applyAlignment="1">
      <alignment horizontal="right" vertical="center" wrapText="1"/>
    </xf>
    <xf numFmtId="3" fontId="7" fillId="0" borderId="12" xfId="193" applyNumberFormat="1" applyFont="1" applyFill="1" applyBorder="1" applyAlignment="1">
      <alignment horizontal="right" vertical="center" wrapText="1"/>
      <protection/>
    </xf>
    <xf numFmtId="3" fontId="7" fillId="0" borderId="13" xfId="193" applyNumberFormat="1" applyFont="1" applyFill="1" applyBorder="1" applyAlignment="1">
      <alignment horizontal="right" vertical="center" wrapText="1"/>
      <protection/>
    </xf>
    <xf numFmtId="171" fontId="7" fillId="0" borderId="13" xfId="41" applyFont="1" applyBorder="1" applyAlignment="1">
      <alignment horizontal="right" vertical="center" wrapText="1"/>
    </xf>
    <xf numFmtId="174" fontId="8" fillId="0" borderId="11" xfId="72" applyNumberFormat="1" applyFont="1" applyBorder="1" applyAlignment="1">
      <alignment horizontal="right" vertical="center" wrapText="1"/>
    </xf>
    <xf numFmtId="174" fontId="8" fillId="0" borderId="12" xfId="72" applyNumberFormat="1" applyFont="1" applyBorder="1" applyAlignment="1">
      <alignment horizontal="right" vertical="center" wrapText="1"/>
    </xf>
    <xf numFmtId="174" fontId="7" fillId="0" borderId="12" xfId="72" applyNumberFormat="1" applyFont="1" applyBorder="1" applyAlignment="1">
      <alignment horizontal="right" vertical="center" wrapText="1"/>
    </xf>
    <xf numFmtId="174" fontId="7" fillId="0" borderId="13" xfId="72" applyNumberFormat="1" applyFont="1" applyBorder="1" applyAlignment="1">
      <alignment horizontal="right" vertical="center" wrapText="1"/>
    </xf>
    <xf numFmtId="174" fontId="7" fillId="0" borderId="12" xfId="72" applyNumberFormat="1" applyFont="1" applyFill="1" applyBorder="1" applyAlignment="1">
      <alignment horizontal="right" vertical="center" wrapText="1"/>
    </xf>
    <xf numFmtId="174" fontId="8" fillId="0" borderId="12" xfId="72" applyNumberFormat="1" applyFont="1" applyFill="1" applyBorder="1" applyAlignment="1">
      <alignment horizontal="right" vertical="center" wrapText="1"/>
    </xf>
    <xf numFmtId="171" fontId="2" fillId="0" borderId="0" xfId="0" applyNumberFormat="1" applyFont="1" applyAlignment="1">
      <alignment/>
    </xf>
    <xf numFmtId="180" fontId="8" fillId="0" borderId="12" xfId="41" applyNumberFormat="1" applyFont="1" applyBorder="1" applyAlignment="1">
      <alignment horizontal="right" vertical="center" wrapText="1"/>
    </xf>
    <xf numFmtId="180" fontId="7" fillId="0" borderId="13" xfId="41" applyNumberFormat="1" applyFont="1" applyBorder="1" applyAlignment="1">
      <alignment horizontal="right" vertical="center" wrapText="1"/>
    </xf>
    <xf numFmtId="180" fontId="7" fillId="0" borderId="12" xfId="41" applyNumberFormat="1" applyFont="1" applyBorder="1" applyAlignment="1">
      <alignment horizontal="right" vertical="center" wrapText="1"/>
    </xf>
    <xf numFmtId="180" fontId="8" fillId="0" borderId="11" xfId="41" applyNumberFormat="1" applyFont="1" applyBorder="1" applyAlignment="1">
      <alignment horizontal="right" vertical="center" wrapText="1"/>
    </xf>
    <xf numFmtId="174" fontId="8" fillId="0" borderId="12" xfId="68" applyNumberFormat="1" applyFont="1" applyBorder="1" applyAlignment="1">
      <alignment horizontal="right" vertical="center" wrapText="1"/>
    </xf>
    <xf numFmtId="174" fontId="8" fillId="0" borderId="12" xfId="73" applyNumberFormat="1" applyFont="1" applyBorder="1" applyAlignment="1">
      <alignment horizontal="right" vertical="center" wrapText="1"/>
    </xf>
    <xf numFmtId="3" fontId="8" fillId="0" borderId="12" xfId="58" applyNumberFormat="1" applyFont="1" applyFill="1" applyBorder="1" applyAlignment="1">
      <alignment horizontal="right" vertical="center" wrapText="1"/>
    </xf>
    <xf numFmtId="3" fontId="8" fillId="0" borderId="12" xfId="68" applyNumberFormat="1" applyFont="1" applyBorder="1" applyAlignment="1">
      <alignment horizontal="right" vertical="center" wrapText="1"/>
    </xf>
    <xf numFmtId="3" fontId="7" fillId="0" borderId="12" xfId="157" applyNumberFormat="1" applyFont="1" applyFill="1" applyBorder="1" applyAlignment="1">
      <alignment horizontal="right" vertical="center" wrapText="1"/>
    </xf>
    <xf numFmtId="3" fontId="7" fillId="0" borderId="12" xfId="149" applyNumberFormat="1" applyFont="1" applyFill="1" applyBorder="1" applyAlignment="1">
      <alignment horizontal="right" vertical="center" wrapText="1"/>
    </xf>
    <xf numFmtId="3" fontId="7" fillId="0" borderId="12" xfId="141" applyNumberFormat="1" applyFont="1" applyFill="1" applyBorder="1" applyAlignment="1">
      <alignment horizontal="right" vertical="center" wrapText="1"/>
    </xf>
    <xf numFmtId="3" fontId="7" fillId="0" borderId="12" xfId="133" applyNumberFormat="1" applyFont="1" applyFill="1" applyBorder="1" applyAlignment="1">
      <alignment horizontal="right" vertical="center" wrapText="1"/>
    </xf>
    <xf numFmtId="3" fontId="7" fillId="0" borderId="12" xfId="125" applyNumberFormat="1" applyFont="1" applyFill="1" applyBorder="1" applyAlignment="1">
      <alignment horizontal="right" vertical="center" wrapText="1"/>
    </xf>
    <xf numFmtId="3" fontId="7" fillId="0" borderId="12" xfId="117" applyNumberFormat="1" applyFont="1" applyFill="1" applyBorder="1" applyAlignment="1">
      <alignment horizontal="right" vertical="center" wrapText="1"/>
    </xf>
    <xf numFmtId="3" fontId="7" fillId="0" borderId="12" xfId="109" applyNumberFormat="1" applyFont="1" applyFill="1" applyBorder="1" applyAlignment="1">
      <alignment horizontal="right" vertical="center" wrapText="1"/>
    </xf>
    <xf numFmtId="3" fontId="7" fillId="0" borderId="12" xfId="68" applyNumberFormat="1" applyFont="1" applyBorder="1" applyAlignment="1">
      <alignment horizontal="right" vertical="center" wrapText="1"/>
    </xf>
    <xf numFmtId="174" fontId="8" fillId="0" borderId="11" xfId="73" applyNumberFormat="1" applyFont="1" applyBorder="1" applyAlignment="1">
      <alignment horizontal="right"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6" xfId="0" applyFont="1" applyBorder="1" applyAlignment="1">
      <alignment horizontal="right"/>
    </xf>
    <xf numFmtId="0" fontId="2" fillId="0" borderId="0" xfId="0" applyFont="1" applyAlignment="1">
      <alignment horizontal="left" vertical="center" wrapText="1"/>
    </xf>
    <xf numFmtId="0" fontId="2" fillId="0" borderId="0" xfId="0" applyFont="1" applyAlignment="1">
      <alignment horizontal="right" vertical="center" wrapText="1"/>
    </xf>
    <xf numFmtId="0" fontId="10" fillId="0" borderId="0" xfId="0" applyFont="1" applyAlignment="1">
      <alignment horizontal="center"/>
    </xf>
    <xf numFmtId="0" fontId="9" fillId="0" borderId="0" xfId="0" applyFont="1" applyAlignment="1">
      <alignment horizontal="center"/>
    </xf>
  </cellXfs>
  <cellStyles count="20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10" xfId="43"/>
    <cellStyle name="Comma [0] 11" xfId="44"/>
    <cellStyle name="Comma [0] 12" xfId="45"/>
    <cellStyle name="Comma [0] 13" xfId="46"/>
    <cellStyle name="Comma [0] 14" xfId="47"/>
    <cellStyle name="Comma [0] 15" xfId="48"/>
    <cellStyle name="Comma [0] 2" xfId="49"/>
    <cellStyle name="Comma [0] 3" xfId="50"/>
    <cellStyle name="Comma [0] 4" xfId="51"/>
    <cellStyle name="Comma [0] 5" xfId="52"/>
    <cellStyle name="Comma [0] 6" xfId="53"/>
    <cellStyle name="Comma [0] 7" xfId="54"/>
    <cellStyle name="Comma [0] 8" xfId="55"/>
    <cellStyle name="Comma [0] 9" xfId="56"/>
    <cellStyle name="Comma 10" xfId="57"/>
    <cellStyle name="Comma 10 2" xfId="58"/>
    <cellStyle name="Comma 10 2 2" xfId="59"/>
    <cellStyle name="Comma 10 2 3" xfId="60"/>
    <cellStyle name="Comma 10 2 4" xfId="61"/>
    <cellStyle name="Comma 10 3" xfId="62"/>
    <cellStyle name="Comma 10 4" xfId="63"/>
    <cellStyle name="Comma 10 5" xfId="64"/>
    <cellStyle name="Comma 11" xfId="65"/>
    <cellStyle name="Comma 11 2" xfId="66"/>
    <cellStyle name="Comma 12" xfId="67"/>
    <cellStyle name="Comma 12 2" xfId="68"/>
    <cellStyle name="Comma 13" xfId="69"/>
    <cellStyle name="Comma 14" xfId="70"/>
    <cellStyle name="Comma 15" xfId="71"/>
    <cellStyle name="Comma 16" xfId="72"/>
    <cellStyle name="Comma 16 2" xfId="73"/>
    <cellStyle name="Comma 16 3" xfId="74"/>
    <cellStyle name="Comma 16 4" xfId="75"/>
    <cellStyle name="Comma 17" xfId="76"/>
    <cellStyle name="Comma 18" xfId="77"/>
    <cellStyle name="Comma 2" xfId="78"/>
    <cellStyle name="Comma 2 10" xfId="79"/>
    <cellStyle name="Comma 2 10 2" xfId="80"/>
    <cellStyle name="Comma 2 11" xfId="81"/>
    <cellStyle name="Comma 2 11 2" xfId="82"/>
    <cellStyle name="Comma 2 12" xfId="83"/>
    <cellStyle name="Comma 2 12 2" xfId="84"/>
    <cellStyle name="Comma 2 13" xfId="85"/>
    <cellStyle name="Comma 2 13 2" xfId="86"/>
    <cellStyle name="Comma 2 14" xfId="87"/>
    <cellStyle name="Comma 2 14 2" xfId="88"/>
    <cellStyle name="Comma 2 15" xfId="89"/>
    <cellStyle name="Comma 2 15 2" xfId="90"/>
    <cellStyle name="Comma 2 16" xfId="91"/>
    <cellStyle name="Comma 2 2" xfId="92"/>
    <cellStyle name="Comma 2 2 2" xfId="93"/>
    <cellStyle name="Comma 2 3" xfId="94"/>
    <cellStyle name="Comma 2 3 2" xfId="95"/>
    <cellStyle name="Comma 2 4" xfId="96"/>
    <cellStyle name="Comma 2 4 2" xfId="97"/>
    <cellStyle name="Comma 2 5" xfId="98"/>
    <cellStyle name="Comma 2 5 2" xfId="99"/>
    <cellStyle name="Comma 2 6" xfId="100"/>
    <cellStyle name="Comma 2 6 2" xfId="101"/>
    <cellStyle name="Comma 2 7" xfId="102"/>
    <cellStyle name="Comma 2 7 2" xfId="103"/>
    <cellStyle name="Comma 2 8" xfId="104"/>
    <cellStyle name="Comma 2 8 2" xfId="105"/>
    <cellStyle name="Comma 2 9" xfId="106"/>
    <cellStyle name="Comma 2 9 2" xfId="107"/>
    <cellStyle name="Comma 3" xfId="108"/>
    <cellStyle name="Comma 3 2" xfId="109"/>
    <cellStyle name="Comma 3 2 2" xfId="110"/>
    <cellStyle name="Comma 3 2 3" xfId="111"/>
    <cellStyle name="Comma 3 2 4" xfId="112"/>
    <cellStyle name="Comma 3 3" xfId="113"/>
    <cellStyle name="Comma 3 4" xfId="114"/>
    <cellStyle name="Comma 3 5" xfId="115"/>
    <cellStyle name="Comma 4" xfId="116"/>
    <cellStyle name="Comma 4 2" xfId="117"/>
    <cellStyle name="Comma 4 2 2" xfId="118"/>
    <cellStyle name="Comma 4 2 3" xfId="119"/>
    <cellStyle name="Comma 4 2 4" xfId="120"/>
    <cellStyle name="Comma 4 3" xfId="121"/>
    <cellStyle name="Comma 4 4" xfId="122"/>
    <cellStyle name="Comma 4 5" xfId="123"/>
    <cellStyle name="Comma 5" xfId="124"/>
    <cellStyle name="Comma 5 2" xfId="125"/>
    <cellStyle name="Comma 5 2 2" xfId="126"/>
    <cellStyle name="Comma 5 2 3" xfId="127"/>
    <cellStyle name="Comma 5 2 4" xfId="128"/>
    <cellStyle name="Comma 5 3" xfId="129"/>
    <cellStyle name="Comma 5 4" xfId="130"/>
    <cellStyle name="Comma 5 5" xfId="131"/>
    <cellStyle name="Comma 6" xfId="132"/>
    <cellStyle name="Comma 6 2" xfId="133"/>
    <cellStyle name="Comma 6 2 2" xfId="134"/>
    <cellStyle name="Comma 6 2 3" xfId="135"/>
    <cellStyle name="Comma 6 2 4" xfId="136"/>
    <cellStyle name="Comma 6 3" xfId="137"/>
    <cellStyle name="Comma 6 4" xfId="138"/>
    <cellStyle name="Comma 6 5" xfId="139"/>
    <cellStyle name="Comma 7" xfId="140"/>
    <cellStyle name="Comma 7 2" xfId="141"/>
    <cellStyle name="Comma 7 2 2" xfId="142"/>
    <cellStyle name="Comma 7 2 3" xfId="143"/>
    <cellStyle name="Comma 7 2 4" xfId="144"/>
    <cellStyle name="Comma 7 3" xfId="145"/>
    <cellStyle name="Comma 7 4" xfId="146"/>
    <cellStyle name="Comma 7 5" xfId="147"/>
    <cellStyle name="Comma 8" xfId="148"/>
    <cellStyle name="Comma 8 2" xfId="149"/>
    <cellStyle name="Comma 8 2 2" xfId="150"/>
    <cellStyle name="Comma 8 2 3" xfId="151"/>
    <cellStyle name="Comma 8 2 4" xfId="152"/>
    <cellStyle name="Comma 8 3" xfId="153"/>
    <cellStyle name="Comma 8 4" xfId="154"/>
    <cellStyle name="Comma 8 5" xfId="155"/>
    <cellStyle name="Comma 9" xfId="156"/>
    <cellStyle name="Comma 9 2" xfId="157"/>
    <cellStyle name="Comma 9 2 2" xfId="158"/>
    <cellStyle name="Comma 9 2 3" xfId="159"/>
    <cellStyle name="Comma 9 2 4" xfId="160"/>
    <cellStyle name="Comma 9 3" xfId="161"/>
    <cellStyle name="Comma 9 4" xfId="162"/>
    <cellStyle name="Comma 9 5" xfId="163"/>
    <cellStyle name="Currency" xfId="164"/>
    <cellStyle name="Currency [0]" xfId="165"/>
    <cellStyle name="Check Cell" xfId="166"/>
    <cellStyle name="Explanatory Text" xfId="167"/>
    <cellStyle name="Followed Hyperlink" xfId="168"/>
    <cellStyle name="Good" xfId="169"/>
    <cellStyle name="Heading 1" xfId="170"/>
    <cellStyle name="Heading 2" xfId="171"/>
    <cellStyle name="Heading 3" xfId="172"/>
    <cellStyle name="Heading 4" xfId="173"/>
    <cellStyle name="Hyperlink" xfId="174"/>
    <cellStyle name="Input" xfId="175"/>
    <cellStyle name="Linked Cell" xfId="176"/>
    <cellStyle name="Neutral" xfId="177"/>
    <cellStyle name="Normal 10" xfId="178"/>
    <cellStyle name="Normal 11" xfId="179"/>
    <cellStyle name="Normal 12" xfId="180"/>
    <cellStyle name="Normal 13" xfId="181"/>
    <cellStyle name="Normal 14" xfId="182"/>
    <cellStyle name="Normal 15" xfId="183"/>
    <cellStyle name="Normal 2" xfId="184"/>
    <cellStyle name="Normal 2 2" xfId="185"/>
    <cellStyle name="Normal 3" xfId="186"/>
    <cellStyle name="Normal 4" xfId="187"/>
    <cellStyle name="Normal 5" xfId="188"/>
    <cellStyle name="Normal 6" xfId="189"/>
    <cellStyle name="Normal 7" xfId="190"/>
    <cellStyle name="Normal 8" xfId="191"/>
    <cellStyle name="Normal 9" xfId="192"/>
    <cellStyle name="Normal_BC chi 9T- 2013" xfId="193"/>
    <cellStyle name="Note" xfId="194"/>
    <cellStyle name="Output" xfId="195"/>
    <cellStyle name="Percent" xfId="196"/>
    <cellStyle name="Title" xfId="197"/>
    <cellStyle name="Total" xfId="198"/>
    <cellStyle name="Warning Text" xfId="1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H4" sqref="H4"/>
    </sheetView>
  </sheetViews>
  <sheetFormatPr defaultColWidth="9.140625" defaultRowHeight="15"/>
  <cols>
    <col min="1" max="1" width="6.7109375" style="2" customWidth="1"/>
    <col min="2" max="2" width="36.8515625" style="2" customWidth="1"/>
    <col min="3" max="4" width="13.140625" style="2" customWidth="1"/>
    <col min="5" max="6" width="10.8515625" style="2" customWidth="1"/>
    <col min="7" max="7" width="12.8515625" style="2" hidden="1" customWidth="1"/>
    <col min="8" max="8" width="13.00390625" style="2" customWidth="1"/>
    <col min="9" max="9" width="10.7109375" style="2" customWidth="1"/>
    <col min="10" max="10" width="8.8515625" style="2" customWidth="1"/>
    <col min="11" max="16384" width="9.140625" style="2" customWidth="1"/>
  </cols>
  <sheetData>
    <row r="1" spans="1:6" ht="24.75" customHeight="1">
      <c r="A1" s="54" t="s">
        <v>0</v>
      </c>
      <c r="B1" s="54"/>
      <c r="D1" s="55" t="s">
        <v>1</v>
      </c>
      <c r="E1" s="55"/>
      <c r="F1" s="55"/>
    </row>
    <row r="2" spans="1:6" ht="19.5" customHeight="1">
      <c r="A2" s="57" t="s">
        <v>43</v>
      </c>
      <c r="B2" s="57"/>
      <c r="C2" s="57"/>
      <c r="D2" s="57"/>
      <c r="E2" s="57"/>
      <c r="F2" s="57"/>
    </row>
    <row r="3" spans="1:6" ht="22.5" customHeight="1">
      <c r="A3" s="56" t="s">
        <v>46</v>
      </c>
      <c r="B3" s="56"/>
      <c r="C3" s="56"/>
      <c r="D3" s="56"/>
      <c r="E3" s="56"/>
      <c r="F3" s="56"/>
    </row>
    <row r="4" spans="4:6" ht="21.75" customHeight="1">
      <c r="D4" s="53" t="s">
        <v>40</v>
      </c>
      <c r="E4" s="53"/>
      <c r="F4" s="53"/>
    </row>
    <row r="5" spans="1:6" ht="45.75" customHeight="1">
      <c r="A5" s="50" t="s">
        <v>2</v>
      </c>
      <c r="B5" s="50" t="s">
        <v>3</v>
      </c>
      <c r="C5" s="50" t="s">
        <v>44</v>
      </c>
      <c r="D5" s="50" t="s">
        <v>45</v>
      </c>
      <c r="E5" s="50" t="s">
        <v>4</v>
      </c>
      <c r="F5" s="50"/>
    </row>
    <row r="6" spans="1:6" ht="32.25" customHeight="1">
      <c r="A6" s="50"/>
      <c r="B6" s="50"/>
      <c r="C6" s="50"/>
      <c r="D6" s="50"/>
      <c r="E6" s="50" t="s">
        <v>5</v>
      </c>
      <c r="F6" s="51" t="s">
        <v>6</v>
      </c>
    </row>
    <row r="7" spans="1:6" ht="18" customHeight="1">
      <c r="A7" s="50"/>
      <c r="B7" s="50"/>
      <c r="C7" s="50"/>
      <c r="D7" s="50"/>
      <c r="E7" s="50"/>
      <c r="F7" s="52"/>
    </row>
    <row r="8" spans="1:6" ht="20.25" customHeight="1">
      <c r="A8" s="1" t="s">
        <v>7</v>
      </c>
      <c r="B8" s="1" t="s">
        <v>8</v>
      </c>
      <c r="C8" s="1">
        <v>1</v>
      </c>
      <c r="D8" s="1">
        <v>2</v>
      </c>
      <c r="E8" s="1" t="s">
        <v>9</v>
      </c>
      <c r="F8" s="1">
        <v>4</v>
      </c>
    </row>
    <row r="9" spans="1:7" s="3" customFormat="1" ht="15.75">
      <c r="A9" s="4"/>
      <c r="B9" s="5" t="s">
        <v>10</v>
      </c>
      <c r="C9" s="26">
        <f>C10+C31</f>
        <v>13592487</v>
      </c>
      <c r="D9" s="26">
        <f>D10+D31</f>
        <v>7102868</v>
      </c>
      <c r="E9" s="36">
        <f>D9/C9%</f>
        <v>52.255838096442545</v>
      </c>
      <c r="F9" s="36">
        <f>D9/G9%</f>
        <v>103.20511376820744</v>
      </c>
      <c r="G9" s="49">
        <v>6882283</v>
      </c>
    </row>
    <row r="10" spans="1:7" s="3" customFormat="1" ht="15.75">
      <c r="A10" s="6" t="s">
        <v>7</v>
      </c>
      <c r="B10" s="7" t="s">
        <v>11</v>
      </c>
      <c r="C10" s="27">
        <f>C11+C15+C27+C29+C30+C28</f>
        <v>10040316</v>
      </c>
      <c r="D10" s="27">
        <f>D11+D15+D27+D29+D30</f>
        <v>5819869</v>
      </c>
      <c r="E10" s="33">
        <f>D10/C10%</f>
        <v>57.9649983128021</v>
      </c>
      <c r="F10" s="33">
        <f>D10/G10%</f>
        <v>95.83041060468045</v>
      </c>
      <c r="G10" s="38">
        <v>6073092</v>
      </c>
    </row>
    <row r="11" spans="1:7" s="3" customFormat="1" ht="15.75">
      <c r="A11" s="6" t="s">
        <v>12</v>
      </c>
      <c r="B11" s="7" t="s">
        <v>13</v>
      </c>
      <c r="C11" s="27">
        <f>C12+C13+C14</f>
        <v>1250038</v>
      </c>
      <c r="D11" s="27">
        <f>D12</f>
        <v>574692</v>
      </c>
      <c r="E11" s="33">
        <f>D11/C11%</f>
        <v>45.9739623915433</v>
      </c>
      <c r="F11" s="33">
        <f aca="true" t="shared" si="0" ref="F11:F34">D11/G11%</f>
        <v>63.40449475391388</v>
      </c>
      <c r="G11" s="38">
        <v>906390</v>
      </c>
    </row>
    <row r="12" spans="1:8" ht="15.75">
      <c r="A12" s="8">
        <v>1</v>
      </c>
      <c r="B12" s="9" t="s">
        <v>14</v>
      </c>
      <c r="C12" s="30">
        <v>1250038</v>
      </c>
      <c r="D12" s="12">
        <v>574692</v>
      </c>
      <c r="E12" s="35">
        <f>D12/C12%</f>
        <v>45.9739623915433</v>
      </c>
      <c r="F12" s="35">
        <f t="shared" si="0"/>
        <v>63.40449475391388</v>
      </c>
      <c r="G12" s="12">
        <v>906390</v>
      </c>
      <c r="H12" s="3"/>
    </row>
    <row r="13" spans="1:8" ht="78.75">
      <c r="A13" s="8">
        <v>2</v>
      </c>
      <c r="B13" s="9" t="s">
        <v>15</v>
      </c>
      <c r="C13" s="28"/>
      <c r="D13" s="12"/>
      <c r="E13" s="35"/>
      <c r="F13" s="33"/>
      <c r="G13" s="12"/>
      <c r="H13" s="3"/>
    </row>
    <row r="14" spans="1:8" ht="15.75">
      <c r="A14" s="8">
        <v>3</v>
      </c>
      <c r="B14" s="9" t="s">
        <v>16</v>
      </c>
      <c r="C14" s="28"/>
      <c r="D14" s="12"/>
      <c r="E14" s="35"/>
      <c r="F14" s="33"/>
      <c r="G14" s="12"/>
      <c r="H14" s="3"/>
    </row>
    <row r="15" spans="1:10" s="3" customFormat="1" ht="15.75">
      <c r="A15" s="6" t="s">
        <v>39</v>
      </c>
      <c r="B15" s="7" t="s">
        <v>18</v>
      </c>
      <c r="C15" s="31">
        <v>8484574</v>
      </c>
      <c r="D15" s="13">
        <v>5199117</v>
      </c>
      <c r="E15" s="33">
        <f>D15/C15%</f>
        <v>61.277289820325684</v>
      </c>
      <c r="F15" s="33">
        <f t="shared" si="0"/>
        <v>102.81707298503144</v>
      </c>
      <c r="G15" s="40">
        <v>5056667</v>
      </c>
      <c r="J15" s="32"/>
    </row>
    <row r="16" spans="1:8" ht="15.75">
      <c r="A16" s="8"/>
      <c r="B16" s="9" t="s">
        <v>19</v>
      </c>
      <c r="C16" s="28"/>
      <c r="D16" s="14"/>
      <c r="E16" s="35"/>
      <c r="F16" s="33"/>
      <c r="G16" s="48"/>
      <c r="H16" s="3"/>
    </row>
    <row r="17" spans="1:8" ht="15.75">
      <c r="A17" s="8">
        <v>1</v>
      </c>
      <c r="B17" s="9" t="s">
        <v>20</v>
      </c>
      <c r="C17" s="28">
        <v>4079418</v>
      </c>
      <c r="D17" s="14">
        <v>2457116</v>
      </c>
      <c r="E17" s="35">
        <f aca="true" t="shared" si="1" ref="E17:E31">D17/C17%</f>
        <v>60.23202329351883</v>
      </c>
      <c r="F17" s="35">
        <f t="shared" si="0"/>
        <v>103.74476867317675</v>
      </c>
      <c r="G17" s="48">
        <v>2368424</v>
      </c>
      <c r="H17" s="3"/>
    </row>
    <row r="18" spans="1:8" ht="15.75">
      <c r="A18" s="8">
        <v>2</v>
      </c>
      <c r="B18" s="9" t="s">
        <v>21</v>
      </c>
      <c r="C18" s="28">
        <v>18330</v>
      </c>
      <c r="D18" s="15">
        <v>7989</v>
      </c>
      <c r="E18" s="35">
        <f t="shared" si="1"/>
        <v>43.584288052373154</v>
      </c>
      <c r="F18" s="35">
        <f t="shared" si="0"/>
        <v>83.93570077747425</v>
      </c>
      <c r="G18" s="47">
        <v>9518</v>
      </c>
      <c r="H18" s="3"/>
    </row>
    <row r="19" spans="1:8" ht="15.75">
      <c r="A19" s="8">
        <v>3</v>
      </c>
      <c r="B19" s="9" t="s">
        <v>22</v>
      </c>
      <c r="C19" s="28">
        <v>822061</v>
      </c>
      <c r="D19" s="16">
        <v>511475</v>
      </c>
      <c r="E19" s="35">
        <f t="shared" si="1"/>
        <v>62.21861881295913</v>
      </c>
      <c r="F19" s="35">
        <f t="shared" si="0"/>
        <v>109.65810298288906</v>
      </c>
      <c r="G19" s="46">
        <v>466427</v>
      </c>
      <c r="H19" s="3"/>
    </row>
    <row r="20" spans="1:8" ht="15.75">
      <c r="A20" s="8">
        <v>4</v>
      </c>
      <c r="B20" s="9" t="s">
        <v>23</v>
      </c>
      <c r="C20" s="28">
        <v>104031</v>
      </c>
      <c r="D20" s="17">
        <v>69609</v>
      </c>
      <c r="E20" s="35">
        <f t="shared" si="1"/>
        <v>66.91178590996915</v>
      </c>
      <c r="F20" s="35">
        <f t="shared" si="0"/>
        <v>104.37383794158221</v>
      </c>
      <c r="G20" s="45">
        <v>66692</v>
      </c>
      <c r="H20" s="3"/>
    </row>
    <row r="21" spans="1:8" ht="15.75">
      <c r="A21" s="8">
        <v>5</v>
      </c>
      <c r="B21" s="9" t="s">
        <v>24</v>
      </c>
      <c r="C21" s="28">
        <v>40413</v>
      </c>
      <c r="D21" s="17">
        <v>30620</v>
      </c>
      <c r="E21" s="35">
        <f t="shared" si="1"/>
        <v>75.76769851285478</v>
      </c>
      <c r="F21" s="35">
        <f t="shared" si="0"/>
        <v>94.83693127264843</v>
      </c>
      <c r="G21" s="45">
        <v>32287</v>
      </c>
      <c r="H21" s="3"/>
    </row>
    <row r="22" spans="1:8" ht="15.75">
      <c r="A22" s="8">
        <v>6</v>
      </c>
      <c r="B22" s="9" t="s">
        <v>25</v>
      </c>
      <c r="C22" s="28">
        <v>22520</v>
      </c>
      <c r="D22" s="17">
        <v>16858</v>
      </c>
      <c r="E22" s="35">
        <f t="shared" si="1"/>
        <v>74.85790408525756</v>
      </c>
      <c r="F22" s="35">
        <f t="shared" si="0"/>
        <v>79.72570347599905</v>
      </c>
      <c r="G22" s="45">
        <v>21145</v>
      </c>
      <c r="H22" s="3"/>
    </row>
    <row r="23" spans="1:8" ht="15.75">
      <c r="A23" s="8">
        <v>7</v>
      </c>
      <c r="B23" s="9" t="s">
        <v>26</v>
      </c>
      <c r="C23" s="28">
        <v>101340</v>
      </c>
      <c r="D23" s="18">
        <v>88014</v>
      </c>
      <c r="E23" s="35">
        <f t="shared" si="1"/>
        <v>86.850207223209</v>
      </c>
      <c r="F23" s="35">
        <f t="shared" si="0"/>
        <v>115.22117637817954</v>
      </c>
      <c r="G23" s="44">
        <v>76387</v>
      </c>
      <c r="H23" s="3"/>
    </row>
    <row r="24" spans="1:8" ht="15.75">
      <c r="A24" s="8">
        <v>8</v>
      </c>
      <c r="B24" s="9" t="s">
        <v>27</v>
      </c>
      <c r="C24" s="28">
        <v>758165</v>
      </c>
      <c r="D24" s="19">
        <v>414780</v>
      </c>
      <c r="E24" s="35">
        <f t="shared" si="1"/>
        <v>54.70840780041284</v>
      </c>
      <c r="F24" s="35">
        <f t="shared" si="0"/>
        <v>131.5976496567128</v>
      </c>
      <c r="G24" s="43">
        <v>315188</v>
      </c>
      <c r="H24" s="3"/>
    </row>
    <row r="25" spans="1:8" ht="31.5">
      <c r="A25" s="8">
        <v>9</v>
      </c>
      <c r="B25" s="9" t="s">
        <v>28</v>
      </c>
      <c r="C25" s="28">
        <v>1531182</v>
      </c>
      <c r="D25" s="20">
        <v>1100180</v>
      </c>
      <c r="E25" s="35">
        <f t="shared" si="1"/>
        <v>71.85168059708121</v>
      </c>
      <c r="F25" s="35">
        <f t="shared" si="0"/>
        <v>102.36756037534833</v>
      </c>
      <c r="G25" s="42">
        <v>1074735</v>
      </c>
      <c r="H25" s="3"/>
    </row>
    <row r="26" spans="1:8" ht="15.75">
      <c r="A26" s="8">
        <v>10</v>
      </c>
      <c r="B26" s="9" t="s">
        <v>29</v>
      </c>
      <c r="C26" s="28">
        <v>344800</v>
      </c>
      <c r="D26" s="21">
        <v>238004</v>
      </c>
      <c r="E26" s="35">
        <f t="shared" si="1"/>
        <v>69.02668213457076</v>
      </c>
      <c r="F26" s="35">
        <f t="shared" si="0"/>
        <v>96.30136154888831</v>
      </c>
      <c r="G26" s="41">
        <v>247145</v>
      </c>
      <c r="H26" s="3"/>
    </row>
    <row r="27" spans="1:7" s="3" customFormat="1" ht="31.5">
      <c r="A27" s="6" t="s">
        <v>17</v>
      </c>
      <c r="B27" s="7" t="s">
        <v>30</v>
      </c>
      <c r="C27" s="27"/>
      <c r="D27" s="13"/>
      <c r="E27" s="33"/>
      <c r="F27" s="33"/>
      <c r="G27" s="40"/>
    </row>
    <row r="28" spans="1:7" s="3" customFormat="1" ht="15.75">
      <c r="A28" s="6" t="s">
        <v>31</v>
      </c>
      <c r="B28" s="7" t="s">
        <v>42</v>
      </c>
      <c r="C28" s="27">
        <v>103494</v>
      </c>
      <c r="D28" s="13"/>
      <c r="E28" s="33"/>
      <c r="F28" s="33"/>
      <c r="G28" s="40"/>
    </row>
    <row r="29" spans="1:7" s="3" customFormat="1" ht="15.75">
      <c r="A29" s="6" t="s">
        <v>33</v>
      </c>
      <c r="B29" s="7" t="s">
        <v>32</v>
      </c>
      <c r="C29" s="27">
        <v>1400</v>
      </c>
      <c r="D29" s="13">
        <v>1400</v>
      </c>
      <c r="E29" s="33">
        <f t="shared" si="1"/>
        <v>100</v>
      </c>
      <c r="F29" s="33">
        <f t="shared" si="0"/>
        <v>100</v>
      </c>
      <c r="G29" s="40">
        <v>1400</v>
      </c>
    </row>
    <row r="30" spans="1:7" s="3" customFormat="1" ht="15.75">
      <c r="A30" s="6" t="s">
        <v>41</v>
      </c>
      <c r="B30" s="7" t="s">
        <v>34</v>
      </c>
      <c r="C30" s="27">
        <v>200810</v>
      </c>
      <c r="D30" s="22">
        <v>44660</v>
      </c>
      <c r="E30" s="33">
        <f t="shared" si="1"/>
        <v>22.239928290423784</v>
      </c>
      <c r="F30" s="33">
        <f t="shared" si="0"/>
        <v>41.11013945781747</v>
      </c>
      <c r="G30" s="39">
        <v>108635</v>
      </c>
    </row>
    <row r="31" spans="1:7" s="3" customFormat="1" ht="31.5">
      <c r="A31" s="6" t="s">
        <v>8</v>
      </c>
      <c r="B31" s="7" t="s">
        <v>35</v>
      </c>
      <c r="C31" s="27">
        <f>SUM(C32:C34)</f>
        <v>3552171</v>
      </c>
      <c r="D31" s="27">
        <f>SUM(D32:D34)</f>
        <v>1282999</v>
      </c>
      <c r="E31" s="33">
        <f t="shared" si="1"/>
        <v>36.118728518418735</v>
      </c>
      <c r="F31" s="33">
        <f t="shared" si="0"/>
        <v>158.5532958226179</v>
      </c>
      <c r="G31" s="37">
        <v>809191</v>
      </c>
    </row>
    <row r="32" spans="1:8" ht="15.75">
      <c r="A32" s="8">
        <v>1</v>
      </c>
      <c r="B32" s="9" t="s">
        <v>36</v>
      </c>
      <c r="C32" s="28">
        <v>1670397</v>
      </c>
      <c r="D32" s="23">
        <v>552568</v>
      </c>
      <c r="E32" s="35"/>
      <c r="F32" s="35">
        <f t="shared" si="0"/>
        <v>280.3405274319402</v>
      </c>
      <c r="G32" s="23">
        <v>197106</v>
      </c>
      <c r="H32" s="3"/>
    </row>
    <row r="33" spans="1:8" ht="31.5">
      <c r="A33" s="8">
        <v>2</v>
      </c>
      <c r="B33" s="9" t="s">
        <v>37</v>
      </c>
      <c r="C33" s="28">
        <f>215970+1555000</f>
        <v>1770970</v>
      </c>
      <c r="D33" s="23">
        <f>110162+555713</f>
        <v>665875</v>
      </c>
      <c r="E33" s="35">
        <f>D33/C33%</f>
        <v>37.599451148240796</v>
      </c>
      <c r="F33" s="35">
        <f t="shared" si="0"/>
        <v>121.08095035476468</v>
      </c>
      <c r="G33" s="23">
        <v>549942</v>
      </c>
      <c r="H33" s="3"/>
    </row>
    <row r="34" spans="1:8" ht="31.5">
      <c r="A34" s="10">
        <v>3</v>
      </c>
      <c r="B34" s="11" t="s">
        <v>38</v>
      </c>
      <c r="C34" s="29">
        <v>110804</v>
      </c>
      <c r="D34" s="24">
        <v>64556</v>
      </c>
      <c r="E34" s="25">
        <f>D34/C34%</f>
        <v>58.26143460524891</v>
      </c>
      <c r="F34" s="34">
        <f t="shared" si="0"/>
        <v>103.8829795793573</v>
      </c>
      <c r="G34" s="24">
        <v>62143</v>
      </c>
      <c r="H34" s="3"/>
    </row>
  </sheetData>
  <sheetProtection/>
  <mergeCells count="12">
    <mergeCell ref="D4:F4"/>
    <mergeCell ref="A1:B1"/>
    <mergeCell ref="D1:F1"/>
    <mergeCell ref="A3:F3"/>
    <mergeCell ref="A2:F2"/>
    <mergeCell ref="A5:A7"/>
    <mergeCell ref="B5:B7"/>
    <mergeCell ref="C5:C7"/>
    <mergeCell ref="D5:D7"/>
    <mergeCell ref="E5:F5"/>
    <mergeCell ref="E6:E7"/>
    <mergeCell ref="F6:F7"/>
  </mergeCells>
  <printOptions/>
  <pageMargins left="0.57" right="0.46" top="0.44" bottom="0.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dc:creator>
  <cp:keywords/>
  <dc:description/>
  <cp:lastModifiedBy>Administrator</cp:lastModifiedBy>
  <cp:lastPrinted>2022-04-06T02:50:00Z</cp:lastPrinted>
  <dcterms:created xsi:type="dcterms:W3CDTF">2018-12-11T03:32:05Z</dcterms:created>
  <dcterms:modified xsi:type="dcterms:W3CDTF">2023-10-11T10:32:28Z</dcterms:modified>
  <cp:category/>
  <cp:version/>
  <cp:contentType/>
  <cp:contentStatus/>
</cp:coreProperties>
</file>