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76" windowHeight="9696" firstSheet="2" activeTab="2"/>
  </bookViews>
  <sheets>
    <sheet name="000" sheetId="1" state="veryHidden" r:id="rId1"/>
    <sheet name="SGV" sheetId="2" state="hidden" r:id="rId2"/>
    <sheet name="PL1A" sheetId="3" r:id="rId3"/>
    <sheet name="PL1B" sheetId="4" r:id="rId4"/>
    <sheet name="PL2" sheetId="5" r:id="rId5"/>
    <sheet name="PL3" sheetId="6" r:id="rId6"/>
    <sheet name="CHENH LECH GIUA BCTC VA QT" sheetId="7" state="hidden" r:id="rId7"/>
    <sheet name="TMBCTC" sheetId="8" state="hidden" r:id="rId8"/>
  </sheets>
  <definedNames>
    <definedName name="_xlnm.Print_Area" localSheetId="2">'PL1A'!$A$1:$I$51</definedName>
    <definedName name="_xlnm.Print_Area" localSheetId="3">'PL1B'!$A$1:$U$46</definedName>
    <definedName name="_xlnm.Print_Area" localSheetId="4">'PL2'!$A$1:$H$34</definedName>
    <definedName name="_xlnm.Print_Area" localSheetId="5">'PL3'!$A$1:$H$35</definedName>
    <definedName name="_xlnm.Print_Titles" localSheetId="2">'PL1A'!$8:$9</definedName>
    <definedName name="_xlnm.Print_Titles" localSheetId="4">'PL2'!$6:$7</definedName>
    <definedName name="_xlnm.Print_Titles" localSheetId="5">'PL3'!$6:$7</definedName>
  </definedNames>
  <calcPr fullCalcOnLoad="1"/>
</workbook>
</file>

<file path=xl/comments8.xml><?xml version="1.0" encoding="utf-8"?>
<comments xmlns="http://schemas.openxmlformats.org/spreadsheetml/2006/main">
  <authors>
    <author>QTHT-NKT</author>
  </authors>
  <commentList>
    <comment ref="F137" authorId="0">
      <text>
        <r>
          <rPr>
            <b/>
            <sz val="9"/>
            <rFont val="Tahoma"/>
            <family val="2"/>
          </rPr>
          <t>QTHT-NKT:</t>
        </r>
        <r>
          <rPr>
            <sz val="9"/>
            <rFont val="Tahoma"/>
            <family val="2"/>
          </rPr>
          <t xml:space="preserve">
So phan phoi cac quy, kinh phi cai cach tien luong, chuyen tu ket du sang du tru tai chinh</t>
        </r>
      </text>
    </comment>
  </commentList>
</comments>
</file>

<file path=xl/sharedStrings.xml><?xml version="1.0" encoding="utf-8"?>
<sst xmlns="http://schemas.openxmlformats.org/spreadsheetml/2006/main" count="1371" uniqueCount="589">
  <si>
    <t/>
  </si>
  <si>
    <t>Nội dung</t>
  </si>
  <si>
    <t>STT</t>
  </si>
  <si>
    <t>Nội Dung</t>
  </si>
  <si>
    <t>Mã Số</t>
  </si>
  <si>
    <t>Thuyết Minh</t>
  </si>
  <si>
    <t>I.</t>
  </si>
  <si>
    <t>THU NHẬP</t>
  </si>
  <si>
    <t>01</t>
  </si>
  <si>
    <t>1</t>
  </si>
  <si>
    <t>Doanh thu thuộc ngân sách nhà nước</t>
  </si>
  <si>
    <t>02</t>
  </si>
  <si>
    <t>1.1 Doanh thu thuế</t>
  </si>
  <si>
    <t>03</t>
  </si>
  <si>
    <t>TM11</t>
  </si>
  <si>
    <t>1.2 Doanh thu phí, lệ phí</t>
  </si>
  <si>
    <t>04</t>
  </si>
  <si>
    <t>TM12</t>
  </si>
  <si>
    <t>1.3 Doanh thu từ dầu thô và khí thiên nhiên</t>
  </si>
  <si>
    <t>05</t>
  </si>
  <si>
    <t>TM13</t>
  </si>
  <si>
    <t>1.4 Doanh thu từ vốn góp và các khoản đầu tư của nhà nước</t>
  </si>
  <si>
    <t>06</t>
  </si>
  <si>
    <t>TM14</t>
  </si>
  <si>
    <t>1.5 Doanh thu từ viện trợ không hoàn lại</t>
  </si>
  <si>
    <t>07</t>
  </si>
  <si>
    <t>TM15</t>
  </si>
  <si>
    <t>1.6 Doanh thu khác</t>
  </si>
  <si>
    <t>08</t>
  </si>
  <si>
    <t>TM16</t>
  </si>
  <si>
    <t>2</t>
  </si>
  <si>
    <t>Doanh thu không thuộc ngân sách nhà nước</t>
  </si>
  <si>
    <t>20</t>
  </si>
  <si>
    <t>2.1 Doanh thu từ hoạt động sản xuất kinh doanh, dịch vụ</t>
  </si>
  <si>
    <t>21</t>
  </si>
  <si>
    <t>2.2 Doanh thu hoạt động khác</t>
  </si>
  <si>
    <t>22</t>
  </si>
  <si>
    <t>TỔNG THU NHẬP (1+2)</t>
  </si>
  <si>
    <t>30</t>
  </si>
  <si>
    <t xml:space="preserve">II. </t>
  </si>
  <si>
    <t>CHI PHÍ</t>
  </si>
  <si>
    <t>31</t>
  </si>
  <si>
    <t>Chi phí từ nguồn ngân sách nhà nước</t>
  </si>
  <si>
    <t>32</t>
  </si>
  <si>
    <t>1.1 Chi phí tiền lương, tiền công và chi phí khác cho con người</t>
  </si>
  <si>
    <t>33</t>
  </si>
  <si>
    <t>1.2 Chi phí vật tư, công cụ và dịch vụ</t>
  </si>
  <si>
    <t>34</t>
  </si>
  <si>
    <t>1.3 Chi phí hao mòn</t>
  </si>
  <si>
    <t>35</t>
  </si>
  <si>
    <t>1.4 Chi phí tài chính</t>
  </si>
  <si>
    <t>36</t>
  </si>
  <si>
    <t>1.5 Chi phí khác</t>
  </si>
  <si>
    <t>37</t>
  </si>
  <si>
    <t>Chi phí từ nguồn ngoài ngân sách nhà nước</t>
  </si>
  <si>
    <t>50</t>
  </si>
  <si>
    <t>2.1 Chi phí tiền lương, tiền công và chi phí khác cho con người</t>
  </si>
  <si>
    <t>51</t>
  </si>
  <si>
    <t>2.2 Chi phí vật tư, công cụ và dịch vụ</t>
  </si>
  <si>
    <t>52</t>
  </si>
  <si>
    <t>2.3 Chi phí khấu hao</t>
  </si>
  <si>
    <t>53</t>
  </si>
  <si>
    <t>2.4 Chi phí tài chính</t>
  </si>
  <si>
    <t>54</t>
  </si>
  <si>
    <t>2.5 Chi phí khác</t>
  </si>
  <si>
    <t>55</t>
  </si>
  <si>
    <t>TỔNG CHI PHÍ (1+2)</t>
  </si>
  <si>
    <t>70</t>
  </si>
  <si>
    <t>III.</t>
  </si>
  <si>
    <t>THẶNG DƯ (HOẶC THÂM HỤT) (I-II)</t>
  </si>
  <si>
    <t>71</t>
  </si>
  <si>
    <t>LƯU CHUYỂN TIỀN TỆ TỪ HOẠT ĐỘNG CHỦ YẾU</t>
  </si>
  <si>
    <t>I.1. Thặng dư/(Thâm hụt) trong kỳ báo cáo</t>
  </si>
  <si>
    <t>I.2. Điều chỉnh các khoản:</t>
  </si>
  <si>
    <t>Khấu hao, hao mòn tài sản cố định</t>
  </si>
  <si>
    <t>(Lãi)/Lỗ từ hoạt động đầu tư</t>
  </si>
  <si>
    <t>Chi phí lãi vay</t>
  </si>
  <si>
    <t>(Tăng)/Giảm hàng tồn kho</t>
  </si>
  <si>
    <t>(Tăng)/Giảm các khoản phải thu</t>
  </si>
  <si>
    <t>Tăng/(Giảm) các khoản phải trả</t>
  </si>
  <si>
    <t>09</t>
  </si>
  <si>
    <t>Các khoản điều chỉnh khác</t>
  </si>
  <si>
    <t>10</t>
  </si>
  <si>
    <t>I.3. Lưu chuyển tiền thuần từ hoạt động chủ yếu (I.1 +I.2)</t>
  </si>
  <si>
    <t>II.</t>
  </si>
  <si>
    <t>LƯU CHUYỂN TIỀN TỆ TỪ HOẠT ĐỘNG ĐẦU TƯ</t>
  </si>
  <si>
    <t>II.1. Tiền chi mua sắm, đầu tư xây dựng tài sản cố định và các tài sản dài hạn khác</t>
  </si>
  <si>
    <t>II.2. Tiền thu thanh lý, nhượng bán tài sản cố định và các tài sản dài hạn khác</t>
  </si>
  <si>
    <t>23</t>
  </si>
  <si>
    <t>II.3. Tiền chi cho vay, góp vốn và đầu tư</t>
  </si>
  <si>
    <t>24</t>
  </si>
  <si>
    <t>II.4. Tiền thu gốc khoản cho vay; thu từ bán cổ phần, vốn góp và các khoản đầu tư</t>
  </si>
  <si>
    <t>25</t>
  </si>
  <si>
    <t>II.5. Tiền thu từ lãi cho vay, cổ tức và lợi nhuận được chia</t>
  </si>
  <si>
    <t>26</t>
  </si>
  <si>
    <t>II.6. Lưu chuyển tiền thuần từ hoạt động đầu tư (I.1+I.2+I.3+I.4+I.5)</t>
  </si>
  <si>
    <t>27</t>
  </si>
  <si>
    <t>LƯU CHUYỂN TIỀN TỆ TỪ HOẠT ĐỘNG TÀI CHÍNH</t>
  </si>
  <si>
    <t>40</t>
  </si>
  <si>
    <t>III.1. Tiền thu từ khoản đi vay</t>
  </si>
  <si>
    <t>41</t>
  </si>
  <si>
    <t>III.2. Tiền chi từ hoàn trả khoản gốc vay</t>
  </si>
  <si>
    <t>42</t>
  </si>
  <si>
    <t>III.3. Tiền thu từ hoạt động tài chính khác</t>
  </si>
  <si>
    <t>43</t>
  </si>
  <si>
    <t>III.4. Tiền chi từ hoạt động tài chính khác</t>
  </si>
  <si>
    <t>44</t>
  </si>
  <si>
    <t>III.5. Lưu chuyển tiền thuần từ hoạt động tài chính (III.1+III.2+III.3+III.4)</t>
  </si>
  <si>
    <t>45</t>
  </si>
  <si>
    <t>IV.</t>
  </si>
  <si>
    <t>Lưu chuyển tiền thuần trong kỳ (I.3+II.6+III.5)</t>
  </si>
  <si>
    <t>60</t>
  </si>
  <si>
    <t>V.</t>
  </si>
  <si>
    <t>Tiền và các khoản tương đương tiền đầu kỳ</t>
  </si>
  <si>
    <t>61</t>
  </si>
  <si>
    <t>VI.</t>
  </si>
  <si>
    <t>Ảnh hưởng của chênh lệch tỷ giá</t>
  </si>
  <si>
    <t>62</t>
  </si>
  <si>
    <t>VII.</t>
  </si>
  <si>
    <t>Tiền và các khoản tương đương tiền cuối kỳ (IV+ V+VI)</t>
  </si>
  <si>
    <t>63</t>
  </si>
  <si>
    <t>Chỉ Tiêu</t>
  </si>
  <si>
    <t>31/12/2020</t>
  </si>
  <si>
    <t>31/12/2019</t>
  </si>
  <si>
    <t>A</t>
  </si>
  <si>
    <t>TÀI SẢN</t>
  </si>
  <si>
    <t>100</t>
  </si>
  <si>
    <t>I</t>
  </si>
  <si>
    <t>Tài sản ngắn hạn</t>
  </si>
  <si>
    <t>110</t>
  </si>
  <si>
    <t>Tiền và các khoản tương đương tiền</t>
  </si>
  <si>
    <t>111</t>
  </si>
  <si>
    <t>TM01</t>
  </si>
  <si>
    <t>Đầu tư tài chính ngắn hạn</t>
  </si>
  <si>
    <t>112</t>
  </si>
  <si>
    <t>TM02</t>
  </si>
  <si>
    <t>3</t>
  </si>
  <si>
    <t>Các khoản phải thu</t>
  </si>
  <si>
    <t>113</t>
  </si>
  <si>
    <t>TM03</t>
  </si>
  <si>
    <t>4</t>
  </si>
  <si>
    <t>Hàng tồn kho</t>
  </si>
  <si>
    <t>114</t>
  </si>
  <si>
    <t>TM04</t>
  </si>
  <si>
    <t>5</t>
  </si>
  <si>
    <t>Cho vay ngắn hạn</t>
  </si>
  <si>
    <t>115</t>
  </si>
  <si>
    <t>TM05</t>
  </si>
  <si>
    <t>6</t>
  </si>
  <si>
    <t>Tài sản ngắn hạn khác</t>
  </si>
  <si>
    <t>116</t>
  </si>
  <si>
    <t>II</t>
  </si>
  <si>
    <t>Tài sản dài hạn</t>
  </si>
  <si>
    <t>130</t>
  </si>
  <si>
    <t>Đầu tư tài chính dài hạn</t>
  </si>
  <si>
    <t>131</t>
  </si>
  <si>
    <t>1.1. Vốn nhà nước tại các doanh nghiệp</t>
  </si>
  <si>
    <t>132</t>
  </si>
  <si>
    <t>1.2. Vốn góp</t>
  </si>
  <si>
    <t>133</t>
  </si>
  <si>
    <t>1.3. Đầu tư tài chính dài hạn khác</t>
  </si>
  <si>
    <t>134</t>
  </si>
  <si>
    <t>Cho vay dài hạn</t>
  </si>
  <si>
    <t>135</t>
  </si>
  <si>
    <t>Xây dựng cơ bản dở dang</t>
  </si>
  <si>
    <t>136</t>
  </si>
  <si>
    <t>TM08</t>
  </si>
  <si>
    <t>Tài sản cố định hữu hình</t>
  </si>
  <si>
    <t>137</t>
  </si>
  <si>
    <t>TM06</t>
  </si>
  <si>
    <t>4.1. Tài sản kết cấu hạ tầng</t>
  </si>
  <si>
    <t>138</t>
  </si>
  <si>
    <t>4.2. Bất động sản, nhà cửa, thiết bị</t>
  </si>
  <si>
    <t>139</t>
  </si>
  <si>
    <t>Tài sản cố định vô hình</t>
  </si>
  <si>
    <t>140</t>
  </si>
  <si>
    <t>TM07</t>
  </si>
  <si>
    <t>Tài sản dài hạn khác</t>
  </si>
  <si>
    <t>141</t>
  </si>
  <si>
    <t>TỔNG TÀI SẢN (I+II)</t>
  </si>
  <si>
    <t>142</t>
  </si>
  <si>
    <t xml:space="preserve">B </t>
  </si>
  <si>
    <t>NỢ PHẢI TRẢ</t>
  </si>
  <si>
    <t>200</t>
  </si>
  <si>
    <t>Nợ phải trả ngắn hạn</t>
  </si>
  <si>
    <t>210</t>
  </si>
  <si>
    <t>Nợ ngắn hạn</t>
  </si>
  <si>
    <t>211</t>
  </si>
  <si>
    <t>TM09</t>
  </si>
  <si>
    <t>Trong đó:</t>
  </si>
  <si>
    <t>- Nợ trong nước của Chính phủ</t>
  </si>
  <si>
    <t>212</t>
  </si>
  <si>
    <t>- Nợ nước ngoài của Chính phủ</t>
  </si>
  <si>
    <t>213</t>
  </si>
  <si>
    <t>- Nợ chính quyền địa phương</t>
  </si>
  <si>
    <t>214</t>
  </si>
  <si>
    <t>Các khoản phải trả ngắn hạn khác</t>
  </si>
  <si>
    <t>215</t>
  </si>
  <si>
    <t>Nợ phải trả dài hạn</t>
  </si>
  <si>
    <t>230</t>
  </si>
  <si>
    <t>Nợ dài hạn</t>
  </si>
  <si>
    <t>231</t>
  </si>
  <si>
    <t>- Nợ trong nước  của Chính phủ</t>
  </si>
  <si>
    <t>232</t>
  </si>
  <si>
    <t>233</t>
  </si>
  <si>
    <t>234</t>
  </si>
  <si>
    <t>Các khoản phải trả dài hạn khác</t>
  </si>
  <si>
    <t>235</t>
  </si>
  <si>
    <t>TỔNG NỢ PHẢI TRẢ (I+II)</t>
  </si>
  <si>
    <t>236</t>
  </si>
  <si>
    <t>C</t>
  </si>
  <si>
    <t>NGUỒN VỐN</t>
  </si>
  <si>
    <t>300</t>
  </si>
  <si>
    <t>TM10</t>
  </si>
  <si>
    <t xml:space="preserve">I </t>
  </si>
  <si>
    <t>Nguồn vốn hình thành tài sản</t>
  </si>
  <si>
    <t>310</t>
  </si>
  <si>
    <t>Thặng dư/Thâm hụt lũy kế</t>
  </si>
  <si>
    <t>320</t>
  </si>
  <si>
    <t>III</t>
  </si>
  <si>
    <t>Nguồn vốn khác</t>
  </si>
  <si>
    <t>330</t>
  </si>
  <si>
    <t>TỔNG NGUỒN VỐN (I+II+III)</t>
  </si>
  <si>
    <t>340</t>
  </si>
  <si>
    <t>1.Tiền và tương đương tiền</t>
  </si>
  <si>
    <t>Tiền mặt</t>
  </si>
  <si>
    <t>Tiền gửi tại ngân hàng</t>
  </si>
  <si>
    <t>Tiền đang chuyển</t>
  </si>
  <si>
    <t>Các khoản tương đương tiền</t>
  </si>
  <si>
    <t>Cộng</t>
  </si>
  <si>
    <t>2.Đầu tư tài chính</t>
  </si>
  <si>
    <t>Ngắn hạn</t>
  </si>
  <si>
    <t>Tiền gửi có kỳ hạn</t>
  </si>
  <si>
    <t>Khác</t>
  </si>
  <si>
    <t>Dài hạn</t>
  </si>
  <si>
    <t>Vốn nhà nước tại các DNNN, Công ty CP, Công ty TNHH</t>
  </si>
  <si>
    <t>11</t>
  </si>
  <si>
    <t>Đầu tư góp vốn vào đơn vị khác</t>
  </si>
  <si>
    <t>12</t>
  </si>
  <si>
    <t>13</t>
  </si>
  <si>
    <t>14</t>
  </si>
  <si>
    <t>15</t>
  </si>
  <si>
    <t>Tổng cộng đầu tư tài chính</t>
  </si>
  <si>
    <t>16</t>
  </si>
  <si>
    <t>3.Các khoản phải thu</t>
  </si>
  <si>
    <t>Phải thu hoạt động sản xuất kinh doanh dịch vụ</t>
  </si>
  <si>
    <t>17</t>
  </si>
  <si>
    <t>Phải thu khác</t>
  </si>
  <si>
    <t>18</t>
  </si>
  <si>
    <t>19</t>
  </si>
  <si>
    <t>4.Hàng tồn kho</t>
  </si>
  <si>
    <t>Vật tư, hàng hóa dự trữ</t>
  </si>
  <si>
    <t>5.Cho vay</t>
  </si>
  <si>
    <t>Tổng cộng cho vay</t>
  </si>
  <si>
    <t>6.Tài sản cố định hữu hình</t>
  </si>
  <si>
    <t>6.1. Tài sản kết cấu hạ tầng</t>
  </si>
  <si>
    <t>Đường bộ</t>
  </si>
  <si>
    <t>Đường sắt</t>
  </si>
  <si>
    <t>Đường thủy nội địa</t>
  </si>
  <si>
    <t>Đường hàng hải</t>
  </si>
  <si>
    <t>Đường hàng không</t>
  </si>
  <si>
    <t>Tổng cộng</t>
  </si>
  <si>
    <t>Nguyên giá</t>
  </si>
  <si>
    <t>01/01/2020</t>
  </si>
  <si>
    <t>28</t>
  </si>
  <si>
    <t xml:space="preserve">  Tăng trong năm</t>
  </si>
  <si>
    <t>29</t>
  </si>
  <si>
    <t xml:space="preserve">  Giảm trong năm</t>
  </si>
  <si>
    <t>Khấu hao, hao mòn lũy kế</t>
  </si>
  <si>
    <t>Giá trị còn lại</t>
  </si>
  <si>
    <t>38</t>
  </si>
  <si>
    <t>39</t>
  </si>
  <si>
    <t>6.2. Bất động sản, nhà cửa, thiết bị</t>
  </si>
  <si>
    <t>Nhà, vật kiến trúc</t>
  </si>
  <si>
    <t>Phương tiện vận tải</t>
  </si>
  <si>
    <t>46</t>
  </si>
  <si>
    <t>47</t>
  </si>
  <si>
    <t>48</t>
  </si>
  <si>
    <t>49</t>
  </si>
  <si>
    <t>7.Tài sản cố định vô hình</t>
  </si>
  <si>
    <t>Quyền sử dụng đất</t>
  </si>
  <si>
    <t>Bản quyền</t>
  </si>
  <si>
    <t>Chương trình phần mềm</t>
  </si>
  <si>
    <t>56</t>
  </si>
  <si>
    <t>57</t>
  </si>
  <si>
    <t>58</t>
  </si>
  <si>
    <t>59</t>
  </si>
  <si>
    <t>64</t>
  </si>
  <si>
    <t>65</t>
  </si>
  <si>
    <t>8.Xây dựng cơ bản dở dang</t>
  </si>
  <si>
    <t>Chi phí đầu tư xây dựng cơ bản</t>
  </si>
  <si>
    <t>66</t>
  </si>
  <si>
    <t>Trong đó:(chi tiết một số tài sản)</t>
  </si>
  <si>
    <t>67</t>
  </si>
  <si>
    <t xml:space="preserve">Chi phí mua sắm </t>
  </si>
  <si>
    <t>68</t>
  </si>
  <si>
    <t>69</t>
  </si>
  <si>
    <t>Chi phí sửa chữa nâng cấp tài sản</t>
  </si>
  <si>
    <t>72</t>
  </si>
  <si>
    <t>9.Nợ</t>
  </si>
  <si>
    <t>Nợ trong nước của Chính phủ</t>
  </si>
  <si>
    <t>73</t>
  </si>
  <si>
    <t>Nợ nước ngoài của Chính phủ</t>
  </si>
  <si>
    <t>74</t>
  </si>
  <si>
    <t>Nợ của chính quyền địa phương</t>
  </si>
  <si>
    <t>75</t>
  </si>
  <si>
    <t>76</t>
  </si>
  <si>
    <t>77</t>
  </si>
  <si>
    <t>78</t>
  </si>
  <si>
    <t>79</t>
  </si>
  <si>
    <t>80</t>
  </si>
  <si>
    <t>81</t>
  </si>
  <si>
    <t>82</t>
  </si>
  <si>
    <t>83</t>
  </si>
  <si>
    <t>10.Nguồn vốn</t>
  </si>
  <si>
    <t>Thặng dư/ thâm hụt lũy kế</t>
  </si>
  <si>
    <t>Số dư tại ngày 31/12/2019</t>
  </si>
  <si>
    <t>84</t>
  </si>
  <si>
    <t>Các khoản điều chỉnh</t>
  </si>
  <si>
    <t>85</t>
  </si>
  <si>
    <t>Điều chỉnh do thay đổi chính sách kế toán</t>
  </si>
  <si>
    <t>86</t>
  </si>
  <si>
    <t>Điều chỉnh sai sót kỳ trước</t>
  </si>
  <si>
    <t>87</t>
  </si>
  <si>
    <t>Số dư trình bày lại tại ngày 01/01/2020</t>
  </si>
  <si>
    <t>88</t>
  </si>
  <si>
    <t>Các khoản điều chỉnh về vốn</t>
  </si>
  <si>
    <t>89</t>
  </si>
  <si>
    <t>Thặng dư/thâm hụt trên Báo cáo KQHĐTCNN</t>
  </si>
  <si>
    <t>90</t>
  </si>
  <si>
    <t>Các khoản tăng/giảm khác</t>
  </si>
  <si>
    <t>91</t>
  </si>
  <si>
    <t>Số dư tại ngày 31/12/2020</t>
  </si>
  <si>
    <t>92</t>
  </si>
  <si>
    <t>11.Doanh thu thuế</t>
  </si>
  <si>
    <t>TT. Khoản mục</t>
  </si>
  <si>
    <t>1. Doanh thu thuế thu nhập cá nhân</t>
  </si>
  <si>
    <t>93</t>
  </si>
  <si>
    <t>2. Doanh thu thuế thu nhập doanh nghiệp</t>
  </si>
  <si>
    <t>94</t>
  </si>
  <si>
    <t>3. Doanh thu thuế sử dụng đất nông nghiệp</t>
  </si>
  <si>
    <t>95</t>
  </si>
  <si>
    <t xml:space="preserve">4. Doanh thu thuế tài nguyên </t>
  </si>
  <si>
    <t>96</t>
  </si>
  <si>
    <t>5. Doanh thu thuế sử dụng đất phi nông nghiệp</t>
  </si>
  <si>
    <t>97</t>
  </si>
  <si>
    <t>6. Doanh thu thuế giá trị gia tăng</t>
  </si>
  <si>
    <t>98</t>
  </si>
  <si>
    <t>7. Doanh thu thuế tiêu thụ đặc biệt</t>
  </si>
  <si>
    <t>99</t>
  </si>
  <si>
    <t>8. Doanh thu thuế xuất khẩu</t>
  </si>
  <si>
    <t>9. Doanh thu thuế nhập khẩu</t>
  </si>
  <si>
    <t>101</t>
  </si>
  <si>
    <t>10. Doanh thu thuế bảo vệ môi trường</t>
  </si>
  <si>
    <t>102</t>
  </si>
  <si>
    <t>Các loại doanh thu thuế khác</t>
  </si>
  <si>
    <t>103</t>
  </si>
  <si>
    <t>104</t>
  </si>
  <si>
    <t>12.Doanh thu về phí, lệ phí</t>
  </si>
  <si>
    <t>1. Doanh thu từ phí</t>
  </si>
  <si>
    <t>105</t>
  </si>
  <si>
    <t>2. Doanh thu từ lệ phí</t>
  </si>
  <si>
    <t>106</t>
  </si>
  <si>
    <t>107</t>
  </si>
  <si>
    <t>13.Doanh thu về dầu thô, khí thiên nhiên</t>
  </si>
  <si>
    <t>1. Doanh thu từ dầu thô</t>
  </si>
  <si>
    <t>108</t>
  </si>
  <si>
    <t>2. Doanh thu từ condensate</t>
  </si>
  <si>
    <t>109</t>
  </si>
  <si>
    <t>3. Doanh thu từ khí thiên nhiên</t>
  </si>
  <si>
    <t>4. Phụ thu dầu khí</t>
  </si>
  <si>
    <t>14.Doanh thu từ vốn góp và các khoản đầu tư của Nhà nước</t>
  </si>
  <si>
    <t>1.  Doanh thu từ lợi nhuận còn lại của DNNN sau khi trích lập các quỹ</t>
  </si>
  <si>
    <t>2. Doanh thu từ cổ tức, lợi nhuận được chia</t>
  </si>
  <si>
    <t>3. Doanh thu khác</t>
  </si>
  <si>
    <t>15.Doanh thu từ viện trợ không hoàn lại</t>
  </si>
  <si>
    <t>1. Các Chính phủ</t>
  </si>
  <si>
    <t>117</t>
  </si>
  <si>
    <t>2. Các tổ chức quốc tế</t>
  </si>
  <si>
    <t>118</t>
  </si>
  <si>
    <t>3. Các tổ chức phi Chính phủ</t>
  </si>
  <si>
    <t>119</t>
  </si>
  <si>
    <t>4. Cá nhân, kiều bào nước ngoài, tổ chức khác</t>
  </si>
  <si>
    <t>120</t>
  </si>
  <si>
    <t>121</t>
  </si>
  <si>
    <t>16.Doanh thu khác</t>
  </si>
  <si>
    <t>1. Thu nhập từ bán, chuyển nhượng TSCĐ của Nhà nước</t>
  </si>
  <si>
    <t>122</t>
  </si>
  <si>
    <t>2. Thu nhập từ cho thuê TSCĐ của nhà nước</t>
  </si>
  <si>
    <t>123</t>
  </si>
  <si>
    <t>3. Thu từ cấp quyền khai thác khoáng sản</t>
  </si>
  <si>
    <t>124</t>
  </si>
  <si>
    <t>4. Thu khác</t>
  </si>
  <si>
    <t>125</t>
  </si>
  <si>
    <t>126</t>
  </si>
  <si>
    <t>ỦY BAN NHÂN DÂN TỈNH LẠNG SƠN</t>
  </si>
  <si>
    <t>PHỤ LỤC II</t>
  </si>
  <si>
    <t>BÁO CÁO KẾT QUẢ HOẠT ĐỘNG TÀI CHÍNH NHÀ NƯỚC</t>
  </si>
  <si>
    <t>(Cho năm tài chính kết thúc tại ngày 31/12/2020)</t>
  </si>
  <si>
    <t>BÁO CÁO LƯU CHUYỂN TIỀN TỆ</t>
  </si>
  <si>
    <t>BÁO CÁO TÌNH HÌNH TÀI CHÍNH NHÀ NƯỚC</t>
  </si>
  <si>
    <t>PHỤ LỤC IV</t>
  </si>
  <si>
    <t>PHỤ LỤC IV Ban hành kèm theo Nghị định số 25/2017/NĐ-CP ngày 14 tháng 3 năm 2017 của Chính Phủ</t>
  </si>
  <si>
    <t>THUYẾT MINH BÁO CÁO TÀI CHÍNH NHÀ NƯỚC</t>
  </si>
  <si>
    <t>V. THUYẾT MINH CÁC SỐ LIỆU TRÊN CÁC BÁO CÁO TÀI CHÍNH</t>
  </si>
  <si>
    <t>Đơn vị tính: Đồng</t>
  </si>
  <si>
    <t>Số tiền</t>
  </si>
  <si>
    <t xml:space="preserve">                                                          PHỤ LỤC III</t>
  </si>
  <si>
    <t>Năm 2021</t>
  </si>
  <si>
    <t>0</t>
  </si>
  <si>
    <t>6.476.744.548.404</t>
  </si>
  <si>
    <t>5.013.291.911.429</t>
  </si>
  <si>
    <t>1.341.047.087.338</t>
  </si>
  <si>
    <t>115.223.053.732</t>
  </si>
  <si>
    <t>7.182.495.905</t>
  </si>
  <si>
    <t>56.558.149.829.054</t>
  </si>
  <si>
    <t>1.015.581.917.135</t>
  </si>
  <si>
    <t>8.272.999.045.734</t>
  </si>
  <si>
    <t>43.565.285.121.516</t>
  </si>
  <si>
    <t>37.097.711.468.357</t>
  </si>
  <si>
    <t>6.467.573.653.159</t>
  </si>
  <si>
    <t>3.704.239.892.669</t>
  </si>
  <si>
    <t>43.852.000</t>
  </si>
  <si>
    <t>63.034.894.377.458</t>
  </si>
  <si>
    <t>1.057.414.638.210</t>
  </si>
  <si>
    <t>200.000.000</t>
  </si>
  <si>
    <t>1.057.214.638.210</t>
  </si>
  <si>
    <t>78.344.454.697</t>
  </si>
  <si>
    <t>77.948.963.497</t>
  </si>
  <si>
    <t>395.491.200</t>
  </si>
  <si>
    <t>1.135.759.092.907</t>
  </si>
  <si>
    <t>61.899.135.284.551</t>
  </si>
  <si>
    <t>(Cho năm tài chính kết thúc tại ngày 31/12/2022)</t>
  </si>
  <si>
    <t>Năm 2022</t>
  </si>
  <si>
    <t>So sánh năm 2022/2021</t>
  </si>
  <si>
    <t xml:space="preserve">                                                                         PHỤ LỤC IA</t>
  </si>
  <si>
    <t>Cộng ngang</t>
  </si>
  <si>
    <t>Số loại trừ</t>
  </si>
  <si>
    <t>Số lên báo cáo</t>
  </si>
  <si>
    <t>Cấp huyện</t>
  </si>
  <si>
    <t>Cấp tỉnh</t>
  </si>
  <si>
    <t>Tổng</t>
  </si>
  <si>
    <t>215.829.465.922</t>
  </si>
  <si>
    <t>450.902.646.206</t>
  </si>
  <si>
    <t>666.732.112.128</t>
  </si>
  <si>
    <t>586.099.210.740</t>
  </si>
  <si>
    <t>877.072.494.302</t>
  </si>
  <si>
    <t>1.463.171.705.042</t>
  </si>
  <si>
    <t>1.164.914.018.630</t>
  </si>
  <si>
    <t>3.182.040.303.604</t>
  </si>
  <si>
    <t>4.346.954.322.234</t>
  </si>
  <si>
    <t>6.476.858.139.404</t>
  </si>
  <si>
    <t>113.591.000</t>
  </si>
  <si>
    <t>124.234.761.630</t>
  </si>
  <si>
    <t>308.426.820.209</t>
  </si>
  <si>
    <t>432.661.581.839</t>
  </si>
  <si>
    <t>378.530.493.760</t>
  </si>
  <si>
    <t>192.472.886.228</t>
  </si>
  <si>
    <t>571.003.379.988</t>
  </si>
  <si>
    <t>851.479.202.156</t>
  </si>
  <si>
    <t>3.158.147.747.446</t>
  </si>
  <si>
    <t>4.009.626.949.602</t>
  </si>
  <si>
    <t>91.532.701.292</t>
  </si>
  <si>
    <t>78.953.349.124</t>
  </si>
  <si>
    <t>170.486.050.416</t>
  </si>
  <si>
    <t>159.686.411.221</t>
  </si>
  <si>
    <t>673.660.844.069</t>
  </si>
  <si>
    <t>833.347.255.290</t>
  </si>
  <si>
    <t>313.434.816.474</t>
  </si>
  <si>
    <t>23.892.556.158</t>
  </si>
  <si>
    <t>337.327.372.632</t>
  </si>
  <si>
    <t>1.341.160.678.338</t>
  </si>
  <si>
    <t>28.366.000</t>
  </si>
  <si>
    <t>63.522.476.873</t>
  </si>
  <si>
    <t>63.550.842.873</t>
  </si>
  <si>
    <t>47.882.305.759</t>
  </si>
  <si>
    <t>3.789.905.100</t>
  </si>
  <si>
    <t>51.672.210.859</t>
  </si>
  <si>
    <t>33.637.000</t>
  </si>
  <si>
    <t>7.148.858.905</t>
  </si>
  <si>
    <t>1.483.340.232.256</t>
  </si>
  <si>
    <t>4.889.945.713.040</t>
  </si>
  <si>
    <t>6.373.285.945.296</t>
  </si>
  <si>
    <t>4.164.223.131.410</t>
  </si>
  <si>
    <t>7.907.347.366.856</t>
  </si>
  <si>
    <t>12.071.570.498.266</t>
  </si>
  <si>
    <t>3.385.936.558.676</t>
  </si>
  <si>
    <t>33.711.774.909.681</t>
  </si>
  <si>
    <t>11.683.837.000</t>
  </si>
  <si>
    <t>321.987.820.459</t>
  </si>
  <si>
    <t>333.671.657.459</t>
  </si>
  <si>
    <t>185.166.880.500</t>
  </si>
  <si>
    <t>7.754.160.507.775</t>
  </si>
  <si>
    <t>7.939.327.388.275</t>
  </si>
  <si>
    <t>1.029.907.344.363</t>
  </si>
  <si>
    <t>2.563.610.099.899</t>
  </si>
  <si>
    <t>3.593.517.444.262</t>
  </si>
  <si>
    <t>2.738.827.405.649</t>
  </si>
  <si>
    <t>135.228.803.248</t>
  </si>
  <si>
    <t>2.874.056.208.897</t>
  </si>
  <si>
    <t>441.749.050.893</t>
  </si>
  <si>
    <t>2.004.347.792.682</t>
  </si>
  <si>
    <t>2.446.096.843.575</t>
  </si>
  <si>
    <t>1.240.184.993.261</t>
  </si>
  <si>
    <t>17.958.055.833</t>
  </si>
  <si>
    <t>1.258.143.049.094</t>
  </si>
  <si>
    <t>1.699.169.698.178</t>
  </si>
  <si>
    <t>5.340.848.359.246</t>
  </si>
  <si>
    <t>7.040.018.057.424</t>
  </si>
  <si>
    <t>4.750.322.342.150</t>
  </si>
  <si>
    <t>8.784.419.861.158</t>
  </si>
  <si>
    <t>13.534.742.203.308</t>
  </si>
  <si>
    <t>4.550.850.577.306</t>
  </si>
  <si>
    <t>36.893.815.213.285</t>
  </si>
  <si>
    <t>41.444.665.790.591</t>
  </si>
  <si>
    <t>63.035.007.968.458</t>
  </si>
  <si>
    <t>191.244.120.337</t>
  </si>
  <si>
    <t>213.330.957.206</t>
  </si>
  <si>
    <t>404.575.077.543</t>
  </si>
  <si>
    <t>338.766.069.729</t>
  </si>
  <si>
    <t>314.074.883.134</t>
  </si>
  <si>
    <t>652.840.952.863</t>
  </si>
  <si>
    <t>112.198.804</t>
  </si>
  <si>
    <t>1.057.528.229.210</t>
  </si>
  <si>
    <t>213.130.957.206</t>
  </si>
  <si>
    <t>404.375.077.543</t>
  </si>
  <si>
    <t>1.057.328.229.210</t>
  </si>
  <si>
    <t>376.491.200</t>
  </si>
  <si>
    <t>19.000.000</t>
  </si>
  <si>
    <t>339.142.560.929</t>
  </si>
  <si>
    <t>314.093.883.134</t>
  </si>
  <si>
    <t>653.236.444.063</t>
  </si>
  <si>
    <t>78.061.162.301</t>
  </si>
  <si>
    <t>1.135.872.683.907</t>
  </si>
  <si>
    <t>1.507.925.577.841</t>
  </si>
  <si>
    <t>5.127.517.402.040</t>
  </si>
  <si>
    <t>6.635.442.979.881</t>
  </si>
  <si>
    <t>4.411.179.781.221</t>
  </si>
  <si>
    <t>8.470.325.978.024</t>
  </si>
  <si>
    <t>12.881.505.759.245</t>
  </si>
  <si>
    <t>4.550.738.378.502</t>
  </si>
  <si>
    <t>36.815.866.249.788</t>
  </si>
  <si>
    <t>41.366.604.628.290</t>
  </si>
  <si>
    <t xml:space="preserve">                                                                      PHỤ LỤC IB</t>
  </si>
  <si>
    <t>BÁO CÁO TÌNH HÌNH TÀI CHÍNH NHÀ NƯỚC THEO LOẠI HÌNH ĐƠN VỊ</t>
  </si>
  <si>
    <t>Khối đơn vị hành chính</t>
  </si>
  <si>
    <t>Khối đơn vị sự nghiệp</t>
  </si>
  <si>
    <t>Khối cơ quan quản lý</t>
  </si>
  <si>
    <t>Khối quỹ TCNN ngoài NS</t>
  </si>
  <si>
    <t>Khối Doanh nghiệp có vốn nhà nước</t>
  </si>
  <si>
    <t>PHỤ LỤC V</t>
  </si>
  <si>
    <t>BIỂU CHÊNH LỆCH MỘT SỐ CHỈ TIÊU TRỌNG YẾU GIỮA TỔNG THU, CHI NSNN TRÊN BÁO CÁO QUYẾT TOÁN VÀ DOANH THU, CHI PHÍ THUỘC NSNN TRÊN BCTCNN</t>
  </si>
  <si>
    <t>Đơn vị tính: Tỷ đồng</t>
  </si>
  <si>
    <t>Báo cáo quyết toán</t>
  </si>
  <si>
    <t>BCTCNN</t>
  </si>
  <si>
    <t>Chênh lệch</t>
  </si>
  <si>
    <t>Nguyên nhân</t>
  </si>
  <si>
    <t>I. Doanh thu thuộc NSNN</t>
  </si>
  <si>
    <t>Thu chuyển nguồn</t>
  </si>
  <si>
    <t>Thu chuyển nguồn từ năm trước chuyển sang không ghi nhận vào doanh thu NSNN trên BCTCNN</t>
  </si>
  <si>
    <t>Thu kết dư chuyển sang không ghi nhận vào doanh thu NSNN trên BCTCNN</t>
  </si>
  <si>
    <t>Đây là giao dịch nội bộ bị loại trừ nội bộ khi tổng hợp BCTTNN tỉnh</t>
  </si>
  <si>
    <t>Thu từ ngân sách cấp dưới nộp lên</t>
  </si>
  <si>
    <t>II. Chi phí thuộc NSNN</t>
  </si>
  <si>
    <t>Do chi đầu tư và chi  mua sắm hình thành nên tài sản cố định hữu hình tại chỉ tiêu tài sản trên BCTCNN do các đơn vị dự toán cấp 1, Cục quản lý công sản cung cấp và thực hiện phân bổ dần vào chi phí khấu hao, hao mòn qua các năm. Trong khi báo cáo quyết toán lại ghi nhận tổng chi phí đầu tư được quyết toán</t>
  </si>
  <si>
    <t>Doanh thu về phí, lệ phí</t>
  </si>
  <si>
    <t>Thu chi chuyển giao</t>
  </si>
  <si>
    <t>Thu kết dư ngân sách</t>
  </si>
  <si>
    <t xml:space="preserve"> Doanh thu thuế giá trị gia tăng</t>
  </si>
  <si>
    <t>Chi mua sắm tài sản cố định bằng nguồn thường xuyên</t>
  </si>
  <si>
    <t>Chi chuyển nguồn</t>
  </si>
  <si>
    <t>Chi nộp ngân sách cấp trên (cấp huyện, xã)</t>
  </si>
  <si>
    <t>Số liệu trên BCTCNN không bao gồm chi phí chuyển nguồn do BCTC áp dụng theo nguyên tắc cơ sở dồn tích</t>
  </si>
  <si>
    <t>Chi đầu tư phát triển</t>
  </si>
  <si>
    <t>Chi hao mòn tài sản</t>
  </si>
  <si>
    <t>Chi bổ sung có mục tiêu</t>
  </si>
  <si>
    <t>979.085.710.655</t>
  </si>
  <si>
    <t>Số thu được tổng hợp từ đơn vị dự toán cấp 1 thực hiện ghi nhận trên cơ sở nguyên tắc dồn tích.</t>
  </si>
  <si>
    <t>Thu viện trợ</t>
  </si>
  <si>
    <t>Thu tiền sử dụng đất</t>
  </si>
  <si>
    <t>Do doanh thu của BCTC gồm số thu phát sinh của người nộp thuế trong năm 2022. Người nộp thuế vẫn còn nợ thuế do vậy BCTC sẽ cao hơn báo cáo quyết toán.</t>
  </si>
  <si>
    <t>Do người nộp thuế còn nợ của năm trước vào NSNN</t>
  </si>
  <si>
    <t>Doanh thu của BCTC gồm số thu phát sinh của người nộp thuế trong năm 2022, Người nộp thuế vẫn còn nợ thuế do vậy BCTC sẽ thấp hơn báo cáo quyết toán thu của năm trước</t>
  </si>
  <si>
    <t>Chi phí hao mòn tài sản việc tính toán và phân bổ một cách có hệ thống nguyên giá của TSCĐ vào chi phí sản xuất, kinh doanh trong thời gian sử dụng của TSCĐ. Do vậy sẽ không phát sinh trên báo cáo quyết toán</t>
  </si>
  <si>
    <t>thu</t>
  </si>
  <si>
    <t>chi</t>
  </si>
  <si>
    <t>Tỷ lệ</t>
  </si>
  <si>
    <t>Thuyết minh</t>
  </si>
  <si>
    <t>(Kèm theo Báo cáo số 648 /BC-UBND ngày  30 tháng 11 năm 2023 của UBND tỉnh)</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</si>
</sst>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 numFmtId="166" formatCode="0.0%"/>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 _₫_-;\-* #,##0.0\ _₫_-;_-* &quot;-&quot;??\ _₫_-;_-@_-"/>
    <numFmt numFmtId="188" formatCode="_(* #,##0.0_);_(* \(#,##0.0\);_(* &quot;-&quot;??_);_(@_)"/>
    <numFmt numFmtId="189" formatCode="_-* #,##0.000\ _₫_-;\-* #,##0.000\ _₫_-;_-* &quot;-&quot;??\ _₫_-;_-@_-"/>
    <numFmt numFmtId="190" formatCode="[$-409]dddd\,\ mmmm\ dd\,\ yyyy"/>
    <numFmt numFmtId="191" formatCode="[$-409]h:mm:ss\ AM/PM"/>
    <numFmt numFmtId="192" formatCode="#,##0.0_);\(#,##0.0\)"/>
    <numFmt numFmtId="193" formatCode="0.000"/>
    <numFmt numFmtId="194" formatCode="0.0000"/>
    <numFmt numFmtId="195" formatCode="0.00000"/>
    <numFmt numFmtId="196" formatCode="0.000000"/>
    <numFmt numFmtId="197" formatCode="0.0000000"/>
  </numFmts>
  <fonts count="76">
    <font>
      <sz val="12"/>
      <name val="Calibri"/>
      <family val="0"/>
    </font>
    <font>
      <sz val="14"/>
      <color indexed="8"/>
      <name val="Times New Roman"/>
      <family val="2"/>
    </font>
    <font>
      <sz val="9"/>
      <name val="Tahoma"/>
      <family val="2"/>
    </font>
    <font>
      <b/>
      <sz val="9"/>
      <name val="Tahoma"/>
      <family val="2"/>
    </font>
    <font>
      <b/>
      <sz val="12"/>
      <name val="Calibri"/>
      <family val="2"/>
    </font>
    <font>
      <i/>
      <sz val="12"/>
      <name val="Calibri"/>
      <family val="2"/>
    </font>
    <font>
      <b/>
      <sz val="12"/>
      <name val="Times New Roman"/>
      <family val="1"/>
    </font>
    <font>
      <sz val="12"/>
      <name val="Times New Roman"/>
      <family val="1"/>
    </font>
    <font>
      <b/>
      <sz val="14"/>
      <name val="Times New Roman"/>
      <family val="1"/>
    </font>
    <font>
      <i/>
      <sz val="12"/>
      <name val="Times New Roman"/>
      <family val="1"/>
    </font>
    <font>
      <sz val="12"/>
      <name val="TimesNewRoman"/>
      <family val="0"/>
    </font>
    <font>
      <b/>
      <sz val="12"/>
      <name val="TimesNewRoman"/>
      <family val="0"/>
    </font>
    <font>
      <b/>
      <sz val="20"/>
      <name val="Times New Roman"/>
      <family val="1"/>
    </font>
    <font>
      <sz val="20"/>
      <name val="Calibri"/>
      <family val="2"/>
    </font>
    <font>
      <i/>
      <sz val="20"/>
      <name val="Times New Roman"/>
      <family val="1"/>
    </font>
    <font>
      <sz val="14"/>
      <name val="Calibri"/>
      <family val="2"/>
    </font>
    <font>
      <sz val="12"/>
      <name val=".VnTime"/>
      <family val="2"/>
    </font>
    <font>
      <sz val="10"/>
      <color indexed="8"/>
      <name val="Arial"/>
      <family val="2"/>
    </font>
    <font>
      <b/>
      <sz val="10"/>
      <name val="Arial"/>
      <family val="2"/>
    </font>
    <font>
      <i/>
      <sz val="10"/>
      <name val="VNI-Aptima"/>
      <family val="0"/>
    </font>
    <font>
      <sz val="10"/>
      <name val="VNI-Aptima"/>
      <family val="0"/>
    </font>
    <font>
      <sz val="12"/>
      <name val="VNI-Times"/>
      <family val="0"/>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1"/>
      <color indexed="20"/>
      <name val="Calibri"/>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8"/>
      <color indexed="56"/>
      <name val="Cambria"/>
      <family val="2"/>
    </font>
    <font>
      <b/>
      <sz val="14"/>
      <color indexed="8"/>
      <name val="Times New Roman"/>
      <family val="2"/>
    </font>
    <font>
      <sz val="14"/>
      <color indexed="10"/>
      <name val="Times New Roman"/>
      <family val="2"/>
    </font>
    <font>
      <sz val="12"/>
      <color indexed="8"/>
      <name val="Calibri"/>
      <family val="2"/>
    </font>
    <font>
      <sz val="12"/>
      <name val="Cambria"/>
      <family val="1"/>
    </font>
    <font>
      <b/>
      <sz val="12"/>
      <name val="Cambria"/>
      <family val="1"/>
    </font>
    <font>
      <i/>
      <sz val="12"/>
      <name val="Cambria"/>
      <family val="1"/>
    </font>
    <font>
      <b/>
      <sz val="12"/>
      <color indexed="8"/>
      <name val="Cambria"/>
      <family val="1"/>
    </font>
    <font>
      <sz val="12"/>
      <color indexed="8"/>
      <name val="Cambria"/>
      <family val="1"/>
    </font>
    <font>
      <b/>
      <sz val="12"/>
      <color indexed="8"/>
      <name val="Times New Roman"/>
      <family val="1"/>
    </font>
    <font>
      <sz val="12"/>
      <color indexed="8"/>
      <name val="Times New Roman"/>
      <family val="1"/>
    </font>
    <font>
      <i/>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1"/>
      <color theme="11"/>
      <name val="Calibri"/>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sz val="18"/>
      <color theme="3"/>
      <name val="Cambria"/>
      <family val="2"/>
    </font>
    <font>
      <b/>
      <sz val="14"/>
      <color theme="1"/>
      <name val="Times New Roman"/>
      <family val="2"/>
    </font>
    <font>
      <sz val="14"/>
      <color rgb="FFFF0000"/>
      <name val="Times New Roman"/>
      <family val="2"/>
    </font>
    <font>
      <sz val="12"/>
      <color theme="1"/>
      <name val="Calibri"/>
      <family val="2"/>
    </font>
    <font>
      <b/>
      <sz val="12"/>
      <color theme="1"/>
      <name val="Cambria"/>
      <family val="1"/>
    </font>
    <font>
      <sz val="12"/>
      <color theme="1"/>
      <name val="Cambria"/>
      <family val="1"/>
    </font>
    <font>
      <b/>
      <sz val="12"/>
      <color theme="1"/>
      <name val="Times New Roman"/>
      <family val="1"/>
    </font>
    <font>
      <sz val="12"/>
      <color theme="1"/>
      <name val="Times New Roman"/>
      <family val="1"/>
    </font>
    <font>
      <i/>
      <sz val="12"/>
      <color theme="1"/>
      <name val="Times New Roman"/>
      <family val="1"/>
    </font>
    <font>
      <sz val="12"/>
      <color rgb="FF00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thin"/>
      <right style="thin"/>
      <top/>
      <bottom style="thin"/>
    </border>
    <border>
      <left/>
      <right/>
      <top/>
      <bottom style="thin"/>
    </border>
  </borders>
  <cellStyleXfs count="63">
    <xf numFmtId="0" fontId="0" fillId="0" borderId="0">
      <alignment/>
      <protection/>
    </xf>
    <xf numFmtId="0" fontId="18"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38">
    <xf numFmtId="0" fontId="0" fillId="0" borderId="0" xfId="0" applyAlignment="1">
      <alignment/>
    </xf>
    <xf numFmtId="0" fontId="68" fillId="0" borderId="0" xfId="0" applyFont="1" applyFill="1" applyAlignment="1">
      <alignment/>
    </xf>
    <xf numFmtId="0" fontId="68" fillId="0" borderId="0" xfId="0" applyFont="1" applyFill="1" applyAlignment="1">
      <alignment horizontal="center" vertical="center" wrapText="1"/>
    </xf>
    <xf numFmtId="0" fontId="41" fillId="0" borderId="0" xfId="0" applyFont="1" applyAlignment="1">
      <alignment/>
    </xf>
    <xf numFmtId="0" fontId="42" fillId="0" borderId="0" xfId="0" applyFont="1" applyAlignment="1">
      <alignment/>
    </xf>
    <xf numFmtId="0" fontId="42" fillId="0" borderId="0" xfId="0" applyFont="1" applyAlignment="1">
      <alignment horizontal="center" vertical="center" wrapText="1"/>
    </xf>
    <xf numFmtId="0" fontId="0" fillId="0" borderId="0" xfId="0" applyAlignment="1">
      <alignment horizontal="center" wrapText="1"/>
    </xf>
    <xf numFmtId="0" fontId="43" fillId="0" borderId="0" xfId="0" applyFont="1" applyAlignment="1">
      <alignment horizontal="center"/>
    </xf>
    <xf numFmtId="0" fontId="4" fillId="0" borderId="0" xfId="0" applyFont="1" applyAlignment="1">
      <alignment/>
    </xf>
    <xf numFmtId="0" fontId="41" fillId="0" borderId="0" xfId="0" applyFont="1" applyAlignment="1">
      <alignment wrapText="1"/>
    </xf>
    <xf numFmtId="0" fontId="69" fillId="0" borderId="10" xfId="0" applyFont="1" applyFill="1" applyBorder="1" applyAlignment="1">
      <alignment horizontal="center" vertical="center" wrapText="1"/>
    </xf>
    <xf numFmtId="165" fontId="69" fillId="0" borderId="10" xfId="42" applyNumberFormat="1" applyFont="1" applyFill="1" applyBorder="1" applyAlignment="1">
      <alignment horizontal="center" vertical="center" wrapText="1"/>
    </xf>
    <xf numFmtId="0" fontId="70" fillId="0" borderId="0" xfId="0" applyFont="1" applyFill="1" applyAlignment="1">
      <alignment/>
    </xf>
    <xf numFmtId="165" fontId="69" fillId="0" borderId="10" xfId="42" applyNumberFormat="1" applyFont="1" applyFill="1" applyBorder="1" applyAlignment="1">
      <alignment/>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165" fontId="70" fillId="0" borderId="10" xfId="42" applyNumberFormat="1" applyFont="1" applyFill="1" applyBorder="1" applyAlignment="1">
      <alignment horizontal="right" vertical="center" wrapText="1"/>
    </xf>
    <xf numFmtId="0" fontId="70" fillId="0" borderId="10" xfId="42" applyNumberFormat="1" applyFont="1" applyFill="1" applyBorder="1" applyAlignment="1">
      <alignment horizontal="right" vertical="center" wrapText="1"/>
    </xf>
    <xf numFmtId="165" fontId="41" fillId="0" borderId="0" xfId="42" applyNumberFormat="1" applyFont="1" applyFill="1" applyAlignment="1">
      <alignment/>
    </xf>
    <xf numFmtId="0" fontId="70" fillId="0" borderId="0" xfId="0" applyFont="1" applyFill="1" applyAlignment="1">
      <alignment horizontal="center" vertical="center" wrapText="1"/>
    </xf>
    <xf numFmtId="165" fontId="70" fillId="0" borderId="0" xfId="42" applyNumberFormat="1" applyFont="1" applyFill="1" applyAlignment="1">
      <alignment/>
    </xf>
    <xf numFmtId="165" fontId="69" fillId="0" borderId="0" xfId="42" applyNumberFormat="1" applyFont="1" applyFill="1" applyAlignment="1">
      <alignment horizontal="right" vertical="center" wrapText="1"/>
    </xf>
    <xf numFmtId="0" fontId="69" fillId="0" borderId="10" xfId="0" applyFont="1" applyFill="1" applyBorder="1" applyAlignment="1">
      <alignment/>
    </xf>
    <xf numFmtId="165" fontId="70" fillId="0" borderId="11" xfId="42" applyNumberFormat="1" applyFont="1" applyFill="1" applyBorder="1" applyAlignment="1">
      <alignment horizontal="right" vertical="center" wrapText="1"/>
    </xf>
    <xf numFmtId="0" fontId="70" fillId="0" borderId="12" xfId="42" applyNumberFormat="1" applyFont="1" applyFill="1" applyBorder="1" applyAlignment="1">
      <alignment horizontal="right" vertical="center" wrapText="1"/>
    </xf>
    <xf numFmtId="0" fontId="70" fillId="0" borderId="11" xfId="42" applyNumberFormat="1" applyFont="1" applyFill="1" applyBorder="1" applyAlignment="1">
      <alignment horizontal="right" vertical="center" wrapText="1"/>
    </xf>
    <xf numFmtId="0" fontId="70" fillId="0" borderId="12" xfId="42" applyNumberFormat="1" applyFont="1" applyFill="1" applyBorder="1" applyAlignment="1">
      <alignment vertical="center" wrapText="1"/>
    </xf>
    <xf numFmtId="0" fontId="70" fillId="0" borderId="12" xfId="0" applyNumberFormat="1" applyFont="1" applyFill="1" applyBorder="1" applyAlignment="1">
      <alignment/>
    </xf>
    <xf numFmtId="0" fontId="70" fillId="0" borderId="12" xfId="0" applyFont="1" applyFill="1" applyBorder="1" applyAlignment="1">
      <alignment/>
    </xf>
    <xf numFmtId="3" fontId="70" fillId="0" borderId="12" xfId="0" applyNumberFormat="1" applyFont="1" applyFill="1" applyBorder="1" applyAlignment="1">
      <alignment horizontal="right"/>
    </xf>
    <xf numFmtId="3" fontId="70" fillId="0" borderId="11" xfId="42" applyNumberFormat="1" applyFont="1" applyFill="1" applyBorder="1" applyAlignment="1">
      <alignment horizontal="right"/>
    </xf>
    <xf numFmtId="3" fontId="70" fillId="0" borderId="11" xfId="42" applyNumberFormat="1" applyFont="1" applyFill="1" applyBorder="1" applyAlignment="1">
      <alignment horizontal="right" vertical="center" wrapText="1"/>
    </xf>
    <xf numFmtId="3" fontId="70" fillId="0" borderId="10" xfId="42" applyNumberFormat="1" applyFont="1" applyFill="1" applyBorder="1" applyAlignment="1">
      <alignment horizontal="right"/>
    </xf>
    <xf numFmtId="3" fontId="70" fillId="0" borderId="10" xfId="42" applyNumberFormat="1" applyFont="1" applyFill="1" applyBorder="1" applyAlignment="1">
      <alignment horizontal="right" wrapText="1"/>
    </xf>
    <xf numFmtId="3" fontId="70" fillId="0" borderId="10" xfId="42" applyNumberFormat="1" applyFont="1" applyFill="1" applyBorder="1" applyAlignment="1">
      <alignment horizontal="right" vertical="center" wrapText="1"/>
    </xf>
    <xf numFmtId="0" fontId="70" fillId="0" borderId="13" xfId="0" applyFont="1" applyFill="1" applyBorder="1" applyAlignment="1">
      <alignment/>
    </xf>
    <xf numFmtId="165" fontId="70" fillId="0" borderId="13" xfId="42" applyNumberFormat="1" applyFont="1" applyFill="1" applyBorder="1" applyAlignment="1">
      <alignment/>
    </xf>
    <xf numFmtId="0" fontId="70" fillId="0" borderId="13" xfId="42" applyNumberFormat="1" applyFont="1" applyFill="1" applyBorder="1" applyAlignment="1">
      <alignment/>
    </xf>
    <xf numFmtId="0" fontId="70" fillId="0" borderId="13" xfId="0" applyNumberFormat="1" applyFont="1" applyFill="1" applyBorder="1" applyAlignment="1">
      <alignment/>
    </xf>
    <xf numFmtId="0" fontId="41" fillId="0" borderId="0" xfId="0" applyFont="1" applyFill="1" applyAlignment="1">
      <alignment/>
    </xf>
    <xf numFmtId="0" fontId="41" fillId="0" borderId="0" xfId="0" applyFont="1" applyFill="1" applyAlignment="1">
      <alignment horizontal="center" wrapText="1"/>
    </xf>
    <xf numFmtId="0" fontId="42" fillId="0" borderId="0" xfId="0" applyFont="1" applyFill="1" applyAlignment="1">
      <alignment/>
    </xf>
    <xf numFmtId="0" fontId="69" fillId="0" borderId="10" xfId="0" applyFont="1" applyFill="1" applyBorder="1" applyAlignment="1">
      <alignment wrapText="1"/>
    </xf>
    <xf numFmtId="0" fontId="70" fillId="0" borderId="0" xfId="0" applyFont="1" applyFill="1" applyAlignment="1">
      <alignment wrapText="1"/>
    </xf>
    <xf numFmtId="0" fontId="68" fillId="0" borderId="0" xfId="0" applyFont="1" applyFill="1" applyAlignment="1">
      <alignment wrapText="1"/>
    </xf>
    <xf numFmtId="0" fontId="41" fillId="0" borderId="0" xfId="0" applyFont="1" applyFill="1" applyAlignment="1">
      <alignment wrapText="1"/>
    </xf>
    <xf numFmtId="0" fontId="43" fillId="0" borderId="0" xfId="0" applyFont="1" applyAlignment="1">
      <alignment horizontal="center" wrapText="1"/>
    </xf>
    <xf numFmtId="0" fontId="69" fillId="0" borderId="0" xfId="0" applyFont="1" applyFill="1" applyAlignment="1">
      <alignment wrapText="1"/>
    </xf>
    <xf numFmtId="0" fontId="5" fillId="0" borderId="0" xfId="0" applyFont="1" applyAlignment="1">
      <alignment/>
    </xf>
    <xf numFmtId="0" fontId="7"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9" fillId="0" borderId="0" xfId="0" applyFont="1" applyAlignment="1">
      <alignment/>
    </xf>
    <xf numFmtId="0" fontId="6" fillId="0" borderId="0" xfId="0" applyFont="1" applyAlignment="1">
      <alignment/>
    </xf>
    <xf numFmtId="0" fontId="6" fillId="0" borderId="0" xfId="0" applyFont="1" applyAlignment="1">
      <alignment horizontal="center"/>
    </xf>
    <xf numFmtId="166" fontId="7" fillId="0" borderId="0" xfId="59" applyNumberFormat="1" applyFont="1" applyAlignment="1">
      <alignment/>
    </xf>
    <xf numFmtId="165" fontId="7" fillId="0" borderId="0" xfId="42" applyNumberFormat="1" applyFont="1" applyAlignment="1">
      <alignment/>
    </xf>
    <xf numFmtId="166" fontId="6" fillId="0" borderId="10" xfId="59" applyNumberFormat="1" applyFont="1" applyBorder="1" applyAlignment="1">
      <alignment horizontal="center" vertical="center" wrapText="1"/>
    </xf>
    <xf numFmtId="165" fontId="7" fillId="0" borderId="0" xfId="42" applyNumberFormat="1" applyFont="1" applyFill="1" applyAlignment="1">
      <alignment/>
    </xf>
    <xf numFmtId="0" fontId="9" fillId="0" borderId="0" xfId="0" applyFont="1" applyAlignment="1">
      <alignment horizontal="center"/>
    </xf>
    <xf numFmtId="0" fontId="71" fillId="0" borderId="10" xfId="0" applyFont="1" applyFill="1" applyBorder="1" applyAlignment="1">
      <alignment horizontal="center" vertical="center" wrapText="1"/>
    </xf>
    <xf numFmtId="10" fontId="6" fillId="0" borderId="10" xfId="59" applyNumberFormat="1" applyFont="1" applyBorder="1" applyAlignment="1">
      <alignment horizontal="center" vertical="center" wrapText="1"/>
    </xf>
    <xf numFmtId="0" fontId="6" fillId="0" borderId="0" xfId="0" applyFont="1" applyAlignment="1">
      <alignment/>
    </xf>
    <xf numFmtId="0" fontId="6" fillId="0" borderId="0" xfId="0" applyFont="1" applyAlignment="1">
      <alignment horizontal="left"/>
    </xf>
    <xf numFmtId="0" fontId="13" fillId="0" borderId="0" xfId="0" applyFont="1" applyAlignment="1">
      <alignment/>
    </xf>
    <xf numFmtId="0" fontId="14" fillId="0" borderId="0" xfId="0" applyFont="1" applyAlignment="1">
      <alignment/>
    </xf>
    <xf numFmtId="0" fontId="12" fillId="0" borderId="0" xfId="0" applyFont="1" applyAlignment="1">
      <alignment/>
    </xf>
    <xf numFmtId="0" fontId="7" fillId="0" borderId="0" xfId="0" applyFont="1" applyAlignment="1">
      <alignment horizontal="center"/>
    </xf>
    <xf numFmtId="0" fontId="71" fillId="0" borderId="10" xfId="0" applyFont="1" applyBorder="1" applyAlignment="1">
      <alignment horizontal="center" vertical="center" wrapText="1"/>
    </xf>
    <xf numFmtId="167" fontId="0" fillId="0" borderId="0" xfId="0" applyNumberFormat="1" applyAlignment="1">
      <alignment/>
    </xf>
    <xf numFmtId="0" fontId="7" fillId="0" borderId="0" xfId="0" applyFont="1" applyAlignment="1">
      <alignment wrapText="1"/>
    </xf>
    <xf numFmtId="0" fontId="72" fillId="0" borderId="0" xfId="0" applyFont="1" applyAlignment="1">
      <alignment horizontal="center"/>
    </xf>
    <xf numFmtId="0" fontId="72" fillId="0" borderId="10" xfId="0" applyFont="1" applyBorder="1" applyAlignment="1">
      <alignment horizontal="center" vertical="center"/>
    </xf>
    <xf numFmtId="165" fontId="72" fillId="0" borderId="10" xfId="42" applyNumberFormat="1" applyFont="1" applyBorder="1" applyAlignment="1">
      <alignment vertical="center"/>
    </xf>
    <xf numFmtId="0" fontId="7" fillId="0" borderId="10" xfId="0" applyFont="1" applyBorder="1" applyAlignment="1">
      <alignment wrapText="1"/>
    </xf>
    <xf numFmtId="0" fontId="72" fillId="0" borderId="0" xfId="0" applyFont="1" applyAlignment="1">
      <alignment wrapText="1"/>
    </xf>
    <xf numFmtId="0" fontId="73" fillId="0" borderId="0" xfId="0" applyFont="1" applyAlignment="1">
      <alignment horizontal="right" wrapText="1"/>
    </xf>
    <xf numFmtId="0" fontId="71" fillId="0" borderId="0" xfId="0" applyFont="1" applyAlignment="1">
      <alignment horizontal="right" wrapText="1"/>
    </xf>
    <xf numFmtId="165" fontId="7" fillId="0" borderId="10" xfId="42" applyNumberFormat="1" applyFont="1" applyBorder="1" applyAlignment="1">
      <alignment vertical="center"/>
    </xf>
    <xf numFmtId="0" fontId="7" fillId="0" borderId="10" xfId="0" applyFont="1" applyBorder="1" applyAlignment="1">
      <alignment vertical="center" wrapText="1"/>
    </xf>
    <xf numFmtId="0" fontId="72" fillId="0" borderId="0" xfId="0" applyFont="1" applyBorder="1" applyAlignment="1">
      <alignment wrapText="1"/>
    </xf>
    <xf numFmtId="0" fontId="7" fillId="0" borderId="10" xfId="0" applyFont="1" applyBorder="1" applyAlignment="1">
      <alignment horizontal="center" vertical="center"/>
    </xf>
    <xf numFmtId="0" fontId="72" fillId="0" borderId="10" xfId="0" applyFont="1" applyBorder="1" applyAlignment="1">
      <alignment horizontal="center" vertical="center" wrapText="1"/>
    </xf>
    <xf numFmtId="164" fontId="71" fillId="0" borderId="0" xfId="42" applyNumberFormat="1" applyFont="1" applyAlignment="1">
      <alignment wrapText="1"/>
    </xf>
    <xf numFmtId="164" fontId="6" fillId="0" borderId="0" xfId="42" applyNumberFormat="1" applyFont="1" applyAlignment="1">
      <alignment horizontal="left"/>
    </xf>
    <xf numFmtId="164" fontId="71" fillId="0" borderId="0" xfId="42" applyNumberFormat="1" applyFont="1" applyBorder="1" applyAlignment="1">
      <alignment horizontal="center" vertical="center" wrapText="1"/>
    </xf>
    <xf numFmtId="164" fontId="72" fillId="0" borderId="0" xfId="42" applyNumberFormat="1" applyFont="1" applyAlignment="1">
      <alignment/>
    </xf>
    <xf numFmtId="164" fontId="71" fillId="0" borderId="10" xfId="42" applyNumberFormat="1" applyFont="1" applyBorder="1" applyAlignment="1">
      <alignment horizontal="center" vertical="center" wrapText="1"/>
    </xf>
    <xf numFmtId="164" fontId="7" fillId="0" borderId="0" xfId="42" applyNumberFormat="1" applyFont="1" applyAlignment="1">
      <alignment/>
    </xf>
    <xf numFmtId="165" fontId="0" fillId="0" borderId="0" xfId="42" applyNumberFormat="1" applyFont="1" applyAlignment="1">
      <alignment/>
    </xf>
    <xf numFmtId="165" fontId="0" fillId="0" borderId="0" xfId="0" applyNumberFormat="1" applyAlignment="1">
      <alignment/>
    </xf>
    <xf numFmtId="38" fontId="71" fillId="0" borderId="0" xfId="42" applyNumberFormat="1" applyFont="1" applyAlignment="1">
      <alignment wrapText="1"/>
    </xf>
    <xf numFmtId="38" fontId="72" fillId="0" borderId="0" xfId="42" applyNumberFormat="1" applyFont="1" applyAlignment="1">
      <alignment/>
    </xf>
    <xf numFmtId="38" fontId="71" fillId="0" borderId="10" xfId="42" applyNumberFormat="1" applyFont="1" applyBorder="1" applyAlignment="1">
      <alignment horizontal="center" vertical="center" wrapText="1"/>
    </xf>
    <xf numFmtId="38" fontId="7" fillId="0" borderId="10" xfId="42" applyNumberFormat="1" applyFont="1" applyBorder="1" applyAlignment="1">
      <alignment vertical="center"/>
    </xf>
    <xf numFmtId="38" fontId="72" fillId="0" borderId="10" xfId="42" applyNumberFormat="1" applyFont="1" applyBorder="1" applyAlignment="1">
      <alignment vertical="center"/>
    </xf>
    <xf numFmtId="38" fontId="7" fillId="0" borderId="0" xfId="42" applyNumberFormat="1" applyFont="1" applyAlignment="1">
      <alignment/>
    </xf>
    <xf numFmtId="165" fontId="41" fillId="0" borderId="0" xfId="0" applyNumberFormat="1" applyFont="1" applyAlignment="1">
      <alignment/>
    </xf>
    <xf numFmtId="3" fontId="0" fillId="0" borderId="0" xfId="0" applyNumberFormat="1" applyAlignment="1">
      <alignment/>
    </xf>
    <xf numFmtId="0" fontId="72" fillId="0" borderId="10" xfId="0" applyFont="1" applyBorder="1" applyAlignment="1">
      <alignment horizontal="justify" vertical="center" wrapText="1"/>
    </xf>
    <xf numFmtId="0" fontId="72" fillId="0" borderId="10" xfId="0" applyFont="1" applyBorder="1" applyAlignment="1">
      <alignment horizontal="justify" wrapText="1"/>
    </xf>
    <xf numFmtId="0" fontId="7" fillId="0" borderId="10" xfId="0" applyFont="1" applyBorder="1" applyAlignment="1">
      <alignment horizontal="justify" vertical="top" wrapText="1"/>
    </xf>
    <xf numFmtId="10" fontId="0" fillId="0" borderId="0" xfId="59" applyNumberFormat="1" applyFont="1" applyAlignment="1">
      <alignment/>
    </xf>
    <xf numFmtId="10" fontId="0" fillId="0" borderId="0" xfId="59" applyNumberFormat="1" applyFont="1" applyAlignment="1">
      <alignment horizontal="center" wrapText="1"/>
    </xf>
    <xf numFmtId="10" fontId="4" fillId="0" borderId="0" xfId="59" applyNumberFormat="1" applyFont="1" applyAlignment="1">
      <alignment/>
    </xf>
    <xf numFmtId="10" fontId="5" fillId="0" borderId="0" xfId="59" applyNumberFormat="1" applyFont="1" applyAlignment="1">
      <alignment/>
    </xf>
    <xf numFmtId="38" fontId="7" fillId="0" borderId="0" xfId="0" applyNumberFormat="1" applyFont="1" applyAlignment="1">
      <alignment wrapText="1"/>
    </xf>
    <xf numFmtId="38" fontId="0" fillId="0" borderId="0" xfId="0" applyNumberFormat="1" applyAlignment="1">
      <alignment/>
    </xf>
    <xf numFmtId="0" fontId="7" fillId="0" borderId="0" xfId="0" applyFont="1" applyBorder="1" applyAlignment="1">
      <alignment horizontal="center" vertical="center"/>
    </xf>
    <xf numFmtId="0" fontId="7" fillId="0" borderId="0" xfId="0" applyFont="1" applyBorder="1" applyAlignment="1">
      <alignment vertical="center" wrapText="1"/>
    </xf>
    <xf numFmtId="165" fontId="7" fillId="0" borderId="0" xfId="42" applyNumberFormat="1" applyFont="1" applyBorder="1" applyAlignment="1">
      <alignment vertical="center"/>
    </xf>
    <xf numFmtId="38" fontId="72" fillId="0" borderId="0" xfId="42" applyNumberFormat="1" applyFont="1" applyBorder="1" applyAlignment="1">
      <alignment vertical="center"/>
    </xf>
    <xf numFmtId="0" fontId="7" fillId="0" borderId="0" xfId="0" applyFont="1" applyBorder="1" applyAlignment="1">
      <alignment wrapText="1"/>
    </xf>
    <xf numFmtId="0" fontId="71" fillId="0" borderId="14" xfId="0" applyFont="1" applyFill="1" applyBorder="1" applyAlignment="1">
      <alignment horizontal="center" vertical="center" wrapText="1"/>
    </xf>
    <xf numFmtId="0" fontId="71" fillId="0" borderId="14" xfId="0" applyFont="1" applyFill="1" applyBorder="1" applyAlignment="1">
      <alignment horizontal="left" vertical="center" wrapText="1"/>
    </xf>
    <xf numFmtId="0" fontId="71" fillId="0" borderId="14" xfId="42" applyNumberFormat="1" applyFont="1" applyFill="1" applyBorder="1" applyAlignment="1">
      <alignment horizontal="right" vertical="center" wrapText="1"/>
    </xf>
    <xf numFmtId="0" fontId="6" fillId="0" borderId="14" xfId="0" applyFont="1" applyBorder="1" applyAlignment="1">
      <alignment horizontal="center" vertical="center" wrapText="1"/>
    </xf>
    <xf numFmtId="10" fontId="6" fillId="0" borderId="14" xfId="59" applyNumberFormat="1" applyFont="1" applyBorder="1" applyAlignment="1">
      <alignment horizontal="center" vertical="center" wrapText="1"/>
    </xf>
    <xf numFmtId="0" fontId="71" fillId="0" borderId="15" xfId="0" applyFont="1" applyFill="1" applyBorder="1" applyAlignment="1">
      <alignment horizontal="center" vertical="center" wrapText="1"/>
    </xf>
    <xf numFmtId="0" fontId="71" fillId="0" borderId="15" xfId="0" applyFont="1" applyFill="1" applyBorder="1" applyAlignment="1">
      <alignment horizontal="left" vertical="center" wrapText="1"/>
    </xf>
    <xf numFmtId="3" fontId="71" fillId="0" borderId="15" xfId="42" applyNumberFormat="1" applyFont="1" applyFill="1" applyBorder="1" applyAlignment="1">
      <alignment horizontal="right" vertical="center" wrapText="1"/>
    </xf>
    <xf numFmtId="165" fontId="71" fillId="0" borderId="15" xfId="42" applyNumberFormat="1" applyFont="1" applyFill="1" applyBorder="1" applyAlignment="1">
      <alignment horizontal="right" vertical="center" wrapText="1"/>
    </xf>
    <xf numFmtId="166" fontId="6" fillId="0" borderId="15" xfId="59" applyNumberFormat="1" applyFont="1" applyBorder="1" applyAlignment="1">
      <alignment vertical="center" wrapText="1"/>
    </xf>
    <xf numFmtId="0" fontId="72" fillId="0" borderId="15" xfId="0" applyFont="1" applyFill="1" applyBorder="1" applyAlignment="1">
      <alignment horizontal="center" vertical="center" wrapText="1"/>
    </xf>
    <xf numFmtId="0" fontId="72" fillId="0" borderId="15" xfId="0" applyFont="1" applyFill="1" applyBorder="1" applyAlignment="1">
      <alignment horizontal="left" vertical="center" wrapText="1"/>
    </xf>
    <xf numFmtId="3" fontId="72" fillId="0" borderId="15" xfId="42" applyNumberFormat="1" applyFont="1" applyFill="1" applyBorder="1" applyAlignment="1">
      <alignment horizontal="right" vertical="center" wrapText="1"/>
    </xf>
    <xf numFmtId="165" fontId="72" fillId="0" borderId="15" xfId="42" applyNumberFormat="1" applyFont="1" applyFill="1" applyBorder="1" applyAlignment="1">
      <alignment horizontal="right" vertical="center" wrapText="1"/>
    </xf>
    <xf numFmtId="166" fontId="7" fillId="0" borderId="15" xfId="59" applyNumberFormat="1" applyFont="1" applyBorder="1" applyAlignment="1">
      <alignment vertical="center" wrapText="1"/>
    </xf>
    <xf numFmtId="0" fontId="72" fillId="0" borderId="15" xfId="42" applyNumberFormat="1" applyFont="1" applyFill="1" applyBorder="1" applyAlignment="1">
      <alignment horizontal="right" vertical="center" wrapText="1"/>
    </xf>
    <xf numFmtId="0" fontId="71" fillId="0" borderId="15" xfId="42" applyNumberFormat="1" applyFont="1" applyFill="1" applyBorder="1" applyAlignment="1">
      <alignment horizontal="right" vertical="center" wrapText="1"/>
    </xf>
    <xf numFmtId="0" fontId="71" fillId="0" borderId="16" xfId="0" applyFont="1" applyFill="1" applyBorder="1" applyAlignment="1">
      <alignment horizontal="center" vertical="center" wrapText="1"/>
    </xf>
    <xf numFmtId="0" fontId="71" fillId="0" borderId="16" xfId="0" applyFont="1" applyFill="1" applyBorder="1" applyAlignment="1">
      <alignment horizontal="left" vertical="center" wrapText="1"/>
    </xf>
    <xf numFmtId="3" fontId="71" fillId="0" borderId="16" xfId="42" applyNumberFormat="1" applyFont="1" applyFill="1" applyBorder="1" applyAlignment="1">
      <alignment horizontal="right" vertical="center" wrapText="1"/>
    </xf>
    <xf numFmtId="165" fontId="71" fillId="0" borderId="16" xfId="42" applyNumberFormat="1" applyFont="1" applyFill="1" applyBorder="1" applyAlignment="1">
      <alignment horizontal="right" vertical="center" wrapText="1"/>
    </xf>
    <xf numFmtId="166" fontId="6" fillId="0" borderId="16" xfId="59" applyNumberFormat="1" applyFont="1" applyBorder="1" applyAlignment="1">
      <alignment vertical="center" wrapText="1"/>
    </xf>
    <xf numFmtId="3" fontId="71" fillId="0" borderId="15" xfId="0" applyNumberFormat="1" applyFont="1" applyFill="1" applyBorder="1" applyAlignment="1">
      <alignment horizontal="right" vertical="center" wrapText="1"/>
    </xf>
    <xf numFmtId="3" fontId="72" fillId="0" borderId="15" xfId="0" applyNumberFormat="1" applyFont="1" applyFill="1" applyBorder="1" applyAlignment="1">
      <alignment horizontal="right" vertical="center" wrapText="1"/>
    </xf>
    <xf numFmtId="3" fontId="71" fillId="0" borderId="16" xfId="0" applyNumberFormat="1" applyFont="1" applyFill="1" applyBorder="1" applyAlignment="1">
      <alignment horizontal="right" vertical="center" wrapText="1"/>
    </xf>
    <xf numFmtId="0" fontId="11"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right" vertical="center" wrapText="1"/>
    </xf>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5" xfId="0" applyFont="1" applyBorder="1" applyAlignment="1">
      <alignment horizontal="right"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15" xfId="0" applyFont="1" applyBorder="1" applyAlignment="1">
      <alignment horizontal="right" vertical="center" wrapText="1"/>
    </xf>
    <xf numFmtId="0" fontId="11"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right" vertical="center" wrapText="1"/>
    </xf>
    <xf numFmtId="0" fontId="11" fillId="0" borderId="0" xfId="0" applyFont="1" applyAlignment="1">
      <alignment horizontal="center" vertical="center"/>
    </xf>
    <xf numFmtId="0" fontId="0" fillId="0" borderId="0" xfId="0" applyFont="1" applyAlignment="1">
      <alignment/>
    </xf>
    <xf numFmtId="0" fontId="15" fillId="0" borderId="0" xfId="0" applyFont="1" applyAlignment="1">
      <alignment/>
    </xf>
    <xf numFmtId="0" fontId="11" fillId="0" borderId="10" xfId="0" applyFont="1" applyBorder="1" applyAlignment="1">
      <alignment horizontal="center" vertical="center"/>
    </xf>
    <xf numFmtId="10" fontId="0" fillId="0" borderId="0" xfId="59" applyNumberFormat="1" applyFont="1" applyAlignment="1">
      <alignment/>
    </xf>
    <xf numFmtId="0" fontId="6" fillId="0" borderId="14" xfId="0" applyFont="1" applyBorder="1" applyAlignment="1">
      <alignment horizontal="left" vertical="center" wrapText="1"/>
    </xf>
    <xf numFmtId="0" fontId="6" fillId="0" borderId="14" xfId="42" applyNumberFormat="1" applyFont="1" applyBorder="1" applyAlignment="1">
      <alignment horizontal="right" vertical="center" wrapText="1"/>
    </xf>
    <xf numFmtId="3" fontId="6" fillId="0" borderId="14" xfId="42" applyNumberFormat="1" applyFont="1" applyBorder="1" applyAlignment="1">
      <alignment vertical="center" wrapText="1"/>
    </xf>
    <xf numFmtId="9" fontId="6" fillId="0" borderId="14" xfId="59" applyFont="1" applyBorder="1" applyAlignment="1">
      <alignment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3" fontId="6" fillId="0" borderId="15" xfId="42" applyNumberFormat="1" applyFont="1" applyBorder="1" applyAlignment="1">
      <alignment horizontal="right" vertical="center" wrapText="1"/>
    </xf>
    <xf numFmtId="3" fontId="6" fillId="0" borderId="15" xfId="42" applyNumberFormat="1" applyFont="1" applyBorder="1" applyAlignment="1">
      <alignment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3" fontId="7" fillId="0" borderId="15" xfId="42" applyNumberFormat="1" applyFont="1" applyBorder="1" applyAlignment="1">
      <alignment horizontal="right" vertical="center" wrapText="1"/>
    </xf>
    <xf numFmtId="3" fontId="7" fillId="0" borderId="15" xfId="42" applyNumberFormat="1" applyFont="1" applyBorder="1" applyAlignment="1">
      <alignment vertical="center" wrapText="1"/>
    </xf>
    <xf numFmtId="0" fontId="7" fillId="0" borderId="15" xfId="42" applyNumberFormat="1" applyFont="1" applyBorder="1" applyAlignment="1">
      <alignment horizontal="right" vertical="center" wrapText="1"/>
    </xf>
    <xf numFmtId="0" fontId="6" fillId="0" borderId="15" xfId="42" applyNumberFormat="1" applyFont="1" applyBorder="1" applyAlignment="1">
      <alignment horizontal="right" vertical="center" wrapText="1"/>
    </xf>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3" fontId="6" fillId="0" borderId="16" xfId="42" applyNumberFormat="1" applyFont="1" applyBorder="1" applyAlignment="1">
      <alignment horizontal="right" vertical="center" wrapText="1"/>
    </xf>
    <xf numFmtId="3" fontId="6" fillId="0" borderId="16" xfId="42" applyNumberFormat="1" applyFont="1" applyBorder="1" applyAlignment="1">
      <alignment vertical="center" wrapText="1"/>
    </xf>
    <xf numFmtId="166" fontId="6" fillId="0" borderId="14" xfId="59" applyNumberFormat="1" applyFont="1" applyBorder="1" applyAlignment="1">
      <alignment horizontal="center" vertical="center" wrapText="1"/>
    </xf>
    <xf numFmtId="3" fontId="7" fillId="0" borderId="15" xfId="0" applyNumberFormat="1" applyFont="1" applyBorder="1" applyAlignment="1">
      <alignment vertical="center" wrapText="1"/>
    </xf>
    <xf numFmtId="3" fontId="6" fillId="0" borderId="15" xfId="0" applyNumberFormat="1" applyFont="1" applyBorder="1" applyAlignment="1">
      <alignment vertical="center" wrapText="1"/>
    </xf>
    <xf numFmtId="3" fontId="6" fillId="0" borderId="16" xfId="0" applyNumberFormat="1" applyFont="1" applyBorder="1" applyAlignment="1">
      <alignment vertical="center" wrapText="1"/>
    </xf>
    <xf numFmtId="0" fontId="6" fillId="0" borderId="0" xfId="0" applyFont="1" applyAlignment="1">
      <alignment horizontal="left"/>
    </xf>
    <xf numFmtId="0" fontId="6" fillId="0" borderId="0" xfId="0" applyFont="1" applyAlignment="1">
      <alignment horizontal="center"/>
    </xf>
    <xf numFmtId="0" fontId="9" fillId="0" borderId="0" xfId="0" applyFont="1" applyAlignment="1">
      <alignment horizontal="center"/>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6" fillId="0" borderId="0" xfId="0" applyFont="1" applyAlignment="1">
      <alignment horizontal="right"/>
    </xf>
    <xf numFmtId="0" fontId="8" fillId="0" borderId="0" xfId="0" applyFont="1" applyAlignment="1">
      <alignment horizontal="center"/>
    </xf>
    <xf numFmtId="14" fontId="71" fillId="0" borderId="17" xfId="0" applyNumberFormat="1" applyFont="1" applyFill="1" applyBorder="1" applyAlignment="1">
      <alignment horizontal="center" vertical="center" wrapText="1"/>
    </xf>
    <xf numFmtId="14" fontId="71" fillId="0" borderId="1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xf>
    <xf numFmtId="0" fontId="9" fillId="0" borderId="19" xfId="0" applyFont="1" applyBorder="1" applyAlignment="1">
      <alignment horizontal="right"/>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0" fillId="0" borderId="10" xfId="0" applyFont="1" applyBorder="1" applyAlignment="1">
      <alignment/>
    </xf>
    <xf numFmtId="0" fontId="12" fillId="0" borderId="0" xfId="0" applyFont="1" applyAlignment="1">
      <alignment horizontal="center"/>
    </xf>
    <xf numFmtId="0" fontId="14" fillId="0" borderId="0" xfId="0" applyFont="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65" fontId="6" fillId="0" borderId="0" xfId="42" applyNumberFormat="1" applyFont="1" applyAlignment="1">
      <alignment horizontal="right"/>
    </xf>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165" fontId="6" fillId="0" borderId="17" xfId="42" applyNumberFormat="1" applyFont="1" applyBorder="1" applyAlignment="1">
      <alignment horizontal="center" vertical="center" wrapText="1"/>
    </xf>
    <xf numFmtId="165" fontId="6" fillId="0" borderId="18" xfId="42" applyNumberFormat="1" applyFont="1" applyBorder="1" applyAlignment="1">
      <alignment horizontal="center" vertical="center" wrapText="1"/>
    </xf>
    <xf numFmtId="0" fontId="74" fillId="0" borderId="10" xfId="0" applyFont="1" applyBorder="1" applyAlignment="1">
      <alignment horizontal="justify" vertical="justify" wrapText="1"/>
    </xf>
    <xf numFmtId="0" fontId="72" fillId="0" borderId="10" xfId="0" applyFont="1" applyBorder="1" applyAlignment="1">
      <alignment horizontal="justify" vertical="center" wrapText="1"/>
    </xf>
    <xf numFmtId="0" fontId="71" fillId="0" borderId="0" xfId="0" applyFont="1" applyAlignment="1">
      <alignment horizontal="center" vertical="center" wrapText="1"/>
    </xf>
    <xf numFmtId="0" fontId="71" fillId="0" borderId="12" xfId="0" applyFont="1" applyBorder="1" applyAlignment="1">
      <alignment horizontal="left" vertical="center" wrapText="1"/>
    </xf>
    <xf numFmtId="0" fontId="71" fillId="0" borderId="13" xfId="0" applyFont="1" applyBorder="1" applyAlignment="1">
      <alignment horizontal="left" vertical="center" wrapText="1"/>
    </xf>
    <xf numFmtId="0" fontId="71" fillId="0" borderId="11" xfId="0" applyFont="1" applyBorder="1" applyAlignment="1">
      <alignment horizontal="left" vertical="center" wrapText="1"/>
    </xf>
    <xf numFmtId="0" fontId="71" fillId="0" borderId="10" xfId="0" applyFont="1" applyBorder="1" applyAlignment="1">
      <alignment horizontal="left" vertical="center"/>
    </xf>
    <xf numFmtId="3" fontId="70" fillId="0" borderId="12" xfId="42" applyNumberFormat="1" applyFont="1" applyFill="1" applyBorder="1" applyAlignment="1">
      <alignment horizontal="right" vertical="center" wrapText="1"/>
    </xf>
    <xf numFmtId="3" fontId="70" fillId="0" borderId="11" xfId="42" applyNumberFormat="1" applyFont="1" applyFill="1" applyBorder="1" applyAlignment="1">
      <alignment horizontal="right" vertical="center" wrapText="1"/>
    </xf>
    <xf numFmtId="165" fontId="69" fillId="0" borderId="10" xfId="42" applyNumberFormat="1" applyFont="1" applyFill="1" applyBorder="1" applyAlignment="1">
      <alignment horizontal="center"/>
    </xf>
    <xf numFmtId="0" fontId="69" fillId="0" borderId="10" xfId="42" applyNumberFormat="1" applyFont="1" applyFill="1" applyBorder="1" applyAlignment="1">
      <alignment horizontal="center"/>
    </xf>
    <xf numFmtId="0" fontId="69" fillId="0" borderId="12" xfId="42" applyNumberFormat="1" applyFont="1" applyFill="1" applyBorder="1" applyAlignment="1">
      <alignment horizontal="center"/>
    </xf>
    <xf numFmtId="0" fontId="69" fillId="0" borderId="13" xfId="42" applyNumberFormat="1" applyFont="1" applyFill="1" applyBorder="1" applyAlignment="1">
      <alignment horizontal="center"/>
    </xf>
    <xf numFmtId="0" fontId="69" fillId="0" borderId="11" xfId="42" applyNumberFormat="1" applyFont="1" applyFill="1" applyBorder="1" applyAlignment="1">
      <alignment horizontal="center"/>
    </xf>
    <xf numFmtId="165" fontId="70" fillId="0" borderId="10" xfId="42" applyNumberFormat="1" applyFont="1" applyFill="1" applyBorder="1" applyAlignment="1">
      <alignment horizontal="right" vertical="center" wrapText="1"/>
    </xf>
    <xf numFmtId="0" fontId="70" fillId="0" borderId="10" xfId="42" applyNumberFormat="1" applyFont="1" applyFill="1" applyBorder="1" applyAlignment="1">
      <alignment horizontal="right" vertical="center" wrapText="1"/>
    </xf>
    <xf numFmtId="165" fontId="69" fillId="0" borderId="12" xfId="42" applyNumberFormat="1" applyFont="1" applyFill="1" applyBorder="1" applyAlignment="1">
      <alignment horizontal="center"/>
    </xf>
    <xf numFmtId="165" fontId="69" fillId="0" borderId="11" xfId="42" applyNumberFormat="1" applyFont="1" applyFill="1" applyBorder="1" applyAlignment="1">
      <alignment horizontal="center"/>
    </xf>
    <xf numFmtId="0" fontId="70" fillId="0" borderId="12" xfId="42" applyNumberFormat="1" applyFont="1" applyFill="1" applyBorder="1" applyAlignment="1">
      <alignment horizontal="right" vertical="center" wrapText="1"/>
    </xf>
    <xf numFmtId="0" fontId="70" fillId="0" borderId="13" xfId="42" applyNumberFormat="1" applyFont="1" applyFill="1" applyBorder="1" applyAlignment="1">
      <alignment horizontal="right" vertical="center" wrapText="1"/>
    </xf>
    <xf numFmtId="0" fontId="70" fillId="0" borderId="11" xfId="42" applyNumberFormat="1" applyFont="1" applyFill="1" applyBorder="1" applyAlignment="1">
      <alignment horizontal="right" vertical="center" wrapText="1"/>
    </xf>
    <xf numFmtId="165" fontId="70" fillId="0" borderId="12" xfId="42" applyNumberFormat="1" applyFont="1" applyFill="1" applyBorder="1" applyAlignment="1">
      <alignment horizontal="center" vertical="center" wrapText="1"/>
    </xf>
    <xf numFmtId="165" fontId="70" fillId="0" borderId="13" xfId="42" applyNumberFormat="1" applyFont="1" applyFill="1" applyBorder="1" applyAlignment="1">
      <alignment horizontal="center" vertical="center" wrapText="1"/>
    </xf>
    <xf numFmtId="165" fontId="70" fillId="0" borderId="11" xfId="42" applyNumberFormat="1" applyFont="1" applyFill="1" applyBorder="1" applyAlignment="1">
      <alignment horizontal="center" vertical="center" wrapText="1"/>
    </xf>
    <xf numFmtId="165" fontId="69" fillId="0" borderId="13" xfId="42" applyNumberFormat="1" applyFont="1" applyFill="1" applyBorder="1" applyAlignment="1">
      <alignment horizontal="center"/>
    </xf>
    <xf numFmtId="165" fontId="70" fillId="0" borderId="12" xfId="42" applyNumberFormat="1" applyFont="1" applyFill="1" applyBorder="1" applyAlignment="1">
      <alignment horizontal="right" vertical="center" wrapText="1"/>
    </xf>
    <xf numFmtId="165" fontId="70" fillId="0" borderId="13" xfId="42" applyNumberFormat="1" applyFont="1" applyFill="1" applyBorder="1" applyAlignment="1">
      <alignment horizontal="right" vertical="center" wrapText="1"/>
    </xf>
    <xf numFmtId="165" fontId="70" fillId="0" borderId="11" xfId="42" applyNumberFormat="1" applyFont="1" applyFill="1" applyBorder="1" applyAlignment="1">
      <alignment horizontal="right" vertical="center" wrapText="1"/>
    </xf>
    <xf numFmtId="165" fontId="69" fillId="0" borderId="10" xfId="42" applyNumberFormat="1" applyFont="1" applyFill="1" applyBorder="1" applyAlignment="1">
      <alignment horizontal="center" vertical="center" wrapText="1"/>
    </xf>
    <xf numFmtId="0" fontId="69" fillId="0" borderId="10" xfId="0" applyFont="1" applyFill="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2" fillId="0" borderId="0" xfId="0" applyFont="1" applyAlignment="1">
      <alignment horizontal="left"/>
    </xf>
    <xf numFmtId="0" fontId="41" fillId="0" borderId="0" xfId="0" applyFont="1" applyFill="1" applyAlignment="1">
      <alignment horizontal="center" vertical="center" wrapText="1"/>
    </xf>
    <xf numFmtId="0" fontId="42" fillId="0" borderId="0" xfId="0" applyFont="1" applyFill="1" applyAlignment="1">
      <alignment horizontal="center"/>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00390625" defaultRowHeight="15.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60"/>
  <sheetViews>
    <sheetView tabSelected="1" zoomScalePageLayoutView="0" workbookViewId="0" topLeftCell="A1">
      <selection activeCell="A5" sqref="A5:I5"/>
    </sheetView>
  </sheetViews>
  <sheetFormatPr defaultColWidth="9.00390625" defaultRowHeight="15.75"/>
  <cols>
    <col min="1" max="1" width="5.375" style="49" customWidth="1"/>
    <col min="2" max="2" width="34.25390625" style="49" customWidth="1"/>
    <col min="3" max="3" width="8.00390625" style="49" customWidth="1"/>
    <col min="4" max="4" width="12.125" style="49" customWidth="1"/>
    <col min="5" max="5" width="19.00390625" style="49" customWidth="1"/>
    <col min="6" max="6" width="2.75390625" style="49" hidden="1" customWidth="1"/>
    <col min="7" max="7" width="19.875" style="58" customWidth="1"/>
    <col min="8" max="9" width="17.50390625" style="49" customWidth="1"/>
    <col min="10" max="11" width="9.00390625" style="3" customWidth="1"/>
    <col min="12" max="12" width="18.875" style="3" bestFit="1" customWidth="1"/>
    <col min="13" max="16384" width="9.00390625" style="3" customWidth="1"/>
  </cols>
  <sheetData>
    <row r="1" spans="1:9" ht="15">
      <c r="A1" s="177" t="s">
        <v>395</v>
      </c>
      <c r="B1" s="177"/>
      <c r="C1" s="177"/>
      <c r="E1" s="182" t="s">
        <v>435</v>
      </c>
      <c r="F1" s="182"/>
      <c r="G1" s="182"/>
      <c r="H1" s="182"/>
      <c r="I1" s="182"/>
    </row>
    <row r="2" spans="1:9" ht="15">
      <c r="A2" s="63"/>
      <c r="B2" s="63"/>
      <c r="C2" s="63"/>
      <c r="E2" s="54"/>
      <c r="F2" s="54"/>
      <c r="G2" s="54"/>
      <c r="H2" s="54"/>
      <c r="I2" s="54"/>
    </row>
    <row r="3" spans="1:9" ht="17.25">
      <c r="A3" s="183" t="s">
        <v>400</v>
      </c>
      <c r="B3" s="183"/>
      <c r="C3" s="183"/>
      <c r="D3" s="183"/>
      <c r="E3" s="183"/>
      <c r="F3" s="183"/>
      <c r="G3" s="183"/>
      <c r="H3" s="183"/>
      <c r="I3" s="183"/>
    </row>
    <row r="4" spans="1:9" ht="15">
      <c r="A4" s="187" t="s">
        <v>432</v>
      </c>
      <c r="B4" s="187"/>
      <c r="C4" s="187"/>
      <c r="D4" s="187"/>
      <c r="E4" s="187"/>
      <c r="F4" s="187"/>
      <c r="G4" s="187"/>
      <c r="H4" s="187"/>
      <c r="I4" s="187"/>
    </row>
    <row r="5" spans="1:9" ht="15">
      <c r="A5" s="179" t="s">
        <v>588</v>
      </c>
      <c r="B5" s="179"/>
      <c r="C5" s="179"/>
      <c r="D5" s="179"/>
      <c r="E5" s="179"/>
      <c r="F5" s="179"/>
      <c r="G5" s="179"/>
      <c r="H5" s="179"/>
      <c r="I5" s="179"/>
    </row>
    <row r="6" spans="1:7" ht="15">
      <c r="A6" s="59"/>
      <c r="B6" s="59"/>
      <c r="C6" s="59"/>
      <c r="D6" s="59"/>
      <c r="E6" s="59"/>
      <c r="F6" s="59"/>
      <c r="G6" s="59"/>
    </row>
    <row r="7" spans="7:9" ht="15">
      <c r="G7" s="188" t="s">
        <v>405</v>
      </c>
      <c r="H7" s="188"/>
      <c r="I7" s="188"/>
    </row>
    <row r="8" spans="1:9" s="5" customFormat="1" ht="24.75" customHeight="1">
      <c r="A8" s="180" t="s">
        <v>2</v>
      </c>
      <c r="B8" s="180" t="s">
        <v>121</v>
      </c>
      <c r="C8" s="180" t="s">
        <v>4</v>
      </c>
      <c r="D8" s="180" t="s">
        <v>5</v>
      </c>
      <c r="E8" s="184">
        <v>44926</v>
      </c>
      <c r="F8" s="60" t="s">
        <v>123</v>
      </c>
      <c r="G8" s="184">
        <v>44561</v>
      </c>
      <c r="H8" s="186" t="s">
        <v>434</v>
      </c>
      <c r="I8" s="186"/>
    </row>
    <row r="9" spans="1:9" s="5" customFormat="1" ht="24.75" customHeight="1">
      <c r="A9" s="181"/>
      <c r="B9" s="181"/>
      <c r="C9" s="181"/>
      <c r="D9" s="181"/>
      <c r="E9" s="185"/>
      <c r="F9" s="60"/>
      <c r="G9" s="185"/>
      <c r="H9" s="50" t="s">
        <v>406</v>
      </c>
      <c r="I9" s="61" t="s">
        <v>586</v>
      </c>
    </row>
    <row r="10" spans="1:9" s="4" customFormat="1" ht="23.25" customHeight="1">
      <c r="A10" s="113" t="s">
        <v>124</v>
      </c>
      <c r="B10" s="114" t="s">
        <v>125</v>
      </c>
      <c r="C10" s="113" t="s">
        <v>126</v>
      </c>
      <c r="D10" s="113"/>
      <c r="E10" s="115"/>
      <c r="F10" s="115"/>
      <c r="G10" s="115"/>
      <c r="H10" s="116"/>
      <c r="I10" s="117"/>
    </row>
    <row r="11" spans="1:9" s="4" customFormat="1" ht="19.5" customHeight="1">
      <c r="A11" s="118" t="s">
        <v>127</v>
      </c>
      <c r="B11" s="119" t="s">
        <v>128</v>
      </c>
      <c r="C11" s="118" t="s">
        <v>129</v>
      </c>
      <c r="D11" s="118" t="s">
        <v>0</v>
      </c>
      <c r="E11" s="120">
        <v>6476744548404</v>
      </c>
      <c r="F11" s="120">
        <v>5988287541663</v>
      </c>
      <c r="G11" s="121">
        <v>5988287541663</v>
      </c>
      <c r="H11" s="135">
        <f>E11-G11</f>
        <v>488457006741</v>
      </c>
      <c r="I11" s="122">
        <f>E11/G11</f>
        <v>1.0815687295145069</v>
      </c>
    </row>
    <row r="12" spans="1:9" ht="19.5" customHeight="1">
      <c r="A12" s="123" t="s">
        <v>9</v>
      </c>
      <c r="B12" s="124" t="s">
        <v>130</v>
      </c>
      <c r="C12" s="123" t="s">
        <v>131</v>
      </c>
      <c r="D12" s="123" t="s">
        <v>132</v>
      </c>
      <c r="E12" s="125">
        <v>5013291911429</v>
      </c>
      <c r="F12" s="125">
        <v>4993100017371</v>
      </c>
      <c r="G12" s="126">
        <v>4993100017371</v>
      </c>
      <c r="H12" s="136">
        <f aca="true" t="shared" si="0" ref="H12:H50">E12-G12</f>
        <v>20191894058</v>
      </c>
      <c r="I12" s="127">
        <f aca="true" t="shared" si="1" ref="I12:I51">E12/G12</f>
        <v>1.0040439594616075</v>
      </c>
    </row>
    <row r="13" spans="1:9" ht="19.5" customHeight="1">
      <c r="A13" s="123" t="s">
        <v>30</v>
      </c>
      <c r="B13" s="124" t="s">
        <v>133</v>
      </c>
      <c r="C13" s="123" t="s">
        <v>134</v>
      </c>
      <c r="D13" s="123" t="s">
        <v>135</v>
      </c>
      <c r="E13" s="128">
        <v>0</v>
      </c>
      <c r="F13" s="128">
        <v>0</v>
      </c>
      <c r="G13" s="128">
        <v>0</v>
      </c>
      <c r="H13" s="136">
        <f t="shared" si="0"/>
        <v>0</v>
      </c>
      <c r="I13" s="127"/>
    </row>
    <row r="14" spans="1:9" ht="19.5" customHeight="1">
      <c r="A14" s="123" t="s">
        <v>136</v>
      </c>
      <c r="B14" s="124" t="s">
        <v>137</v>
      </c>
      <c r="C14" s="123" t="s">
        <v>138</v>
      </c>
      <c r="D14" s="123" t="s">
        <v>139</v>
      </c>
      <c r="E14" s="125">
        <v>1341047087338</v>
      </c>
      <c r="F14" s="125">
        <v>902603469717</v>
      </c>
      <c r="G14" s="126">
        <v>902603469717</v>
      </c>
      <c r="H14" s="136">
        <f t="shared" si="0"/>
        <v>438443617621</v>
      </c>
      <c r="I14" s="127">
        <f t="shared" si="1"/>
        <v>1.485754411910768</v>
      </c>
    </row>
    <row r="15" spans="1:9" ht="19.5" customHeight="1">
      <c r="A15" s="123" t="s">
        <v>140</v>
      </c>
      <c r="B15" s="124" t="s">
        <v>141</v>
      </c>
      <c r="C15" s="123" t="s">
        <v>142</v>
      </c>
      <c r="D15" s="123" t="s">
        <v>143</v>
      </c>
      <c r="E15" s="125">
        <v>115223053732</v>
      </c>
      <c r="F15" s="125">
        <v>91968829730</v>
      </c>
      <c r="G15" s="126">
        <v>91968829730</v>
      </c>
      <c r="H15" s="136">
        <f t="shared" si="0"/>
        <v>23254224002</v>
      </c>
      <c r="I15" s="127">
        <f t="shared" si="1"/>
        <v>1.25284897144249</v>
      </c>
    </row>
    <row r="16" spans="1:9" ht="19.5" customHeight="1">
      <c r="A16" s="123" t="s">
        <v>144</v>
      </c>
      <c r="B16" s="124" t="s">
        <v>145</v>
      </c>
      <c r="C16" s="123" t="s">
        <v>146</v>
      </c>
      <c r="D16" s="123" t="s">
        <v>147</v>
      </c>
      <c r="E16" s="128">
        <v>0</v>
      </c>
      <c r="F16" s="128">
        <v>0</v>
      </c>
      <c r="G16" s="128">
        <v>0</v>
      </c>
      <c r="H16" s="136">
        <f t="shared" si="0"/>
        <v>0</v>
      </c>
      <c r="I16" s="127"/>
    </row>
    <row r="17" spans="1:9" ht="19.5" customHeight="1">
      <c r="A17" s="123" t="s">
        <v>148</v>
      </c>
      <c r="B17" s="124" t="s">
        <v>149</v>
      </c>
      <c r="C17" s="123" t="s">
        <v>150</v>
      </c>
      <c r="D17" s="123" t="s">
        <v>0</v>
      </c>
      <c r="E17" s="125">
        <v>7182495905</v>
      </c>
      <c r="F17" s="125">
        <v>615224845</v>
      </c>
      <c r="G17" s="126">
        <v>615224845</v>
      </c>
      <c r="H17" s="136">
        <f t="shared" si="0"/>
        <v>6567271060</v>
      </c>
      <c r="I17" s="127">
        <f t="shared" si="1"/>
        <v>11.674586882134124</v>
      </c>
    </row>
    <row r="18" spans="1:9" s="4" customFormat="1" ht="19.5" customHeight="1">
      <c r="A18" s="118" t="s">
        <v>151</v>
      </c>
      <c r="B18" s="119" t="s">
        <v>152</v>
      </c>
      <c r="C18" s="118" t="s">
        <v>153</v>
      </c>
      <c r="D18" s="118" t="s">
        <v>0</v>
      </c>
      <c r="E18" s="120">
        <v>56558149829054</v>
      </c>
      <c r="F18" s="120">
        <v>55742069877704</v>
      </c>
      <c r="G18" s="121">
        <v>56120378924530</v>
      </c>
      <c r="H18" s="135">
        <f t="shared" si="0"/>
        <v>437770904524</v>
      </c>
      <c r="I18" s="122">
        <f t="shared" si="1"/>
        <v>1.007800569292533</v>
      </c>
    </row>
    <row r="19" spans="1:9" ht="19.5" customHeight="1">
      <c r="A19" s="123" t="s">
        <v>9</v>
      </c>
      <c r="B19" s="124" t="s">
        <v>154</v>
      </c>
      <c r="C19" s="123" t="s">
        <v>155</v>
      </c>
      <c r="D19" s="123" t="s">
        <v>135</v>
      </c>
      <c r="E19" s="125">
        <v>1015581917135</v>
      </c>
      <c r="F19" s="125">
        <v>979085710655</v>
      </c>
      <c r="G19" s="126" t="s">
        <v>576</v>
      </c>
      <c r="H19" s="136">
        <f t="shared" si="0"/>
        <v>36496206480</v>
      </c>
      <c r="I19" s="127">
        <f t="shared" si="1"/>
        <v>1.0372758034182568</v>
      </c>
    </row>
    <row r="20" spans="1:9" ht="19.5" customHeight="1">
      <c r="A20" s="123" t="s">
        <v>0</v>
      </c>
      <c r="B20" s="124" t="s">
        <v>156</v>
      </c>
      <c r="C20" s="123" t="s">
        <v>157</v>
      </c>
      <c r="D20" s="123" t="s">
        <v>0</v>
      </c>
      <c r="E20" s="125">
        <v>1015581917135</v>
      </c>
      <c r="F20" s="125">
        <v>979085710655</v>
      </c>
      <c r="G20" s="126">
        <v>979085710655</v>
      </c>
      <c r="H20" s="136">
        <f t="shared" si="0"/>
        <v>36496206480</v>
      </c>
      <c r="I20" s="127">
        <f t="shared" si="1"/>
        <v>1.0372758034182568</v>
      </c>
    </row>
    <row r="21" spans="1:9" ht="19.5" customHeight="1">
      <c r="A21" s="123" t="s">
        <v>0</v>
      </c>
      <c r="B21" s="124" t="s">
        <v>158</v>
      </c>
      <c r="C21" s="123" t="s">
        <v>159</v>
      </c>
      <c r="D21" s="123" t="s">
        <v>0</v>
      </c>
      <c r="E21" s="128">
        <v>0</v>
      </c>
      <c r="F21" s="128">
        <v>0</v>
      </c>
      <c r="G21" s="128">
        <v>0</v>
      </c>
      <c r="H21" s="136">
        <f t="shared" si="0"/>
        <v>0</v>
      </c>
      <c r="I21" s="127"/>
    </row>
    <row r="22" spans="1:9" ht="19.5" customHeight="1">
      <c r="A22" s="123" t="s">
        <v>0</v>
      </c>
      <c r="B22" s="124" t="s">
        <v>160</v>
      </c>
      <c r="C22" s="123" t="s">
        <v>161</v>
      </c>
      <c r="D22" s="123" t="s">
        <v>0</v>
      </c>
      <c r="E22" s="128">
        <v>0</v>
      </c>
      <c r="F22" s="128">
        <v>0</v>
      </c>
      <c r="G22" s="128">
        <v>0</v>
      </c>
      <c r="H22" s="136">
        <f t="shared" si="0"/>
        <v>0</v>
      </c>
      <c r="I22" s="127"/>
    </row>
    <row r="23" spans="1:9" ht="19.5" customHeight="1">
      <c r="A23" s="123" t="s">
        <v>30</v>
      </c>
      <c r="B23" s="124" t="s">
        <v>162</v>
      </c>
      <c r="C23" s="123" t="s">
        <v>163</v>
      </c>
      <c r="D23" s="123" t="s">
        <v>147</v>
      </c>
      <c r="E23" s="128">
        <v>0</v>
      </c>
      <c r="F23" s="128">
        <v>0</v>
      </c>
      <c r="G23" s="128">
        <v>0</v>
      </c>
      <c r="H23" s="136">
        <f t="shared" si="0"/>
        <v>0</v>
      </c>
      <c r="I23" s="127"/>
    </row>
    <row r="24" spans="1:9" ht="19.5" customHeight="1">
      <c r="A24" s="123" t="s">
        <v>136</v>
      </c>
      <c r="B24" s="124" t="s">
        <v>164</v>
      </c>
      <c r="C24" s="123" t="s">
        <v>165</v>
      </c>
      <c r="D24" s="123" t="s">
        <v>166</v>
      </c>
      <c r="E24" s="125">
        <v>8272999045734</v>
      </c>
      <c r="F24" s="125">
        <v>7832793086208</v>
      </c>
      <c r="G24" s="126">
        <v>7832793086208</v>
      </c>
      <c r="H24" s="136">
        <f t="shared" si="0"/>
        <v>440205959526</v>
      </c>
      <c r="I24" s="127">
        <f t="shared" si="1"/>
        <v>1.056200381483473</v>
      </c>
    </row>
    <row r="25" spans="1:12" ht="19.5" customHeight="1">
      <c r="A25" s="123" t="s">
        <v>140</v>
      </c>
      <c r="B25" s="124" t="s">
        <v>167</v>
      </c>
      <c r="C25" s="123" t="s">
        <v>168</v>
      </c>
      <c r="D25" s="123" t="s">
        <v>169</v>
      </c>
      <c r="E25" s="125">
        <v>43565285121516</v>
      </c>
      <c r="F25" s="125">
        <v>43698110901019</v>
      </c>
      <c r="G25" s="126">
        <v>44067048508824</v>
      </c>
      <c r="H25" s="136">
        <f t="shared" si="0"/>
        <v>-501763387308</v>
      </c>
      <c r="I25" s="127">
        <f t="shared" si="1"/>
        <v>0.9886136375299216</v>
      </c>
      <c r="L25" s="97"/>
    </row>
    <row r="26" spans="1:9" ht="19.5" customHeight="1">
      <c r="A26" s="123" t="s">
        <v>0</v>
      </c>
      <c r="B26" s="124" t="s">
        <v>170</v>
      </c>
      <c r="C26" s="123" t="s">
        <v>171</v>
      </c>
      <c r="D26" s="123" t="s">
        <v>0</v>
      </c>
      <c r="E26" s="125">
        <v>37097711468357</v>
      </c>
      <c r="F26" s="125">
        <v>37517974199487</v>
      </c>
      <c r="G26" s="126">
        <v>37517974199487</v>
      </c>
      <c r="H26" s="136">
        <f t="shared" si="0"/>
        <v>-420262731130</v>
      </c>
      <c r="I26" s="127">
        <f t="shared" si="1"/>
        <v>0.9887983629154543</v>
      </c>
    </row>
    <row r="27" spans="1:9" ht="19.5" customHeight="1">
      <c r="A27" s="123" t="s">
        <v>0</v>
      </c>
      <c r="B27" s="124" t="s">
        <v>172</v>
      </c>
      <c r="C27" s="123" t="s">
        <v>173</v>
      </c>
      <c r="D27" s="123" t="s">
        <v>0</v>
      </c>
      <c r="E27" s="125">
        <v>6467573653159</v>
      </c>
      <c r="F27" s="125">
        <v>6180136701532</v>
      </c>
      <c r="G27" s="125">
        <v>6549074309337</v>
      </c>
      <c r="H27" s="136">
        <f t="shared" si="0"/>
        <v>-81500656178</v>
      </c>
      <c r="I27" s="127">
        <f t="shared" si="1"/>
        <v>0.9875553929718274</v>
      </c>
    </row>
    <row r="28" spans="1:9" ht="19.5" customHeight="1">
      <c r="A28" s="123" t="s">
        <v>144</v>
      </c>
      <c r="B28" s="124" t="s">
        <v>174</v>
      </c>
      <c r="C28" s="123" t="s">
        <v>175</v>
      </c>
      <c r="D28" s="123" t="s">
        <v>176</v>
      </c>
      <c r="E28" s="125">
        <v>3704239892669</v>
      </c>
      <c r="F28" s="125">
        <v>3231979653072</v>
      </c>
      <c r="G28" s="125">
        <v>3241351092093</v>
      </c>
      <c r="H28" s="136">
        <f t="shared" si="0"/>
        <v>462888800576</v>
      </c>
      <c r="I28" s="127">
        <f t="shared" si="1"/>
        <v>1.142807362554824</v>
      </c>
    </row>
    <row r="29" spans="1:9" ht="19.5" customHeight="1">
      <c r="A29" s="123" t="s">
        <v>148</v>
      </c>
      <c r="B29" s="124" t="s">
        <v>177</v>
      </c>
      <c r="C29" s="123" t="s">
        <v>178</v>
      </c>
      <c r="D29" s="123" t="s">
        <v>0</v>
      </c>
      <c r="E29" s="125">
        <v>43852000</v>
      </c>
      <c r="F29" s="125">
        <v>100526750</v>
      </c>
      <c r="G29" s="126">
        <v>100526750</v>
      </c>
      <c r="H29" s="136">
        <f t="shared" si="0"/>
        <v>-56674750</v>
      </c>
      <c r="I29" s="127">
        <f t="shared" si="1"/>
        <v>0.4362221995637977</v>
      </c>
    </row>
    <row r="30" spans="1:9" s="4" customFormat="1" ht="19.5" customHeight="1">
      <c r="A30" s="118" t="s">
        <v>0</v>
      </c>
      <c r="B30" s="119" t="s">
        <v>179</v>
      </c>
      <c r="C30" s="118" t="s">
        <v>180</v>
      </c>
      <c r="D30" s="118" t="s">
        <v>0</v>
      </c>
      <c r="E30" s="120">
        <v>63034894377458</v>
      </c>
      <c r="F30" s="120">
        <v>61730357419367</v>
      </c>
      <c r="G30" s="121">
        <v>62108666466193</v>
      </c>
      <c r="H30" s="135">
        <f t="shared" si="0"/>
        <v>926227911265</v>
      </c>
      <c r="I30" s="122">
        <f t="shared" si="1"/>
        <v>1.014913022030012</v>
      </c>
    </row>
    <row r="31" spans="1:9" s="4" customFormat="1" ht="25.5" customHeight="1">
      <c r="A31" s="118" t="s">
        <v>181</v>
      </c>
      <c r="B31" s="119" t="s">
        <v>182</v>
      </c>
      <c r="C31" s="118" t="s">
        <v>183</v>
      </c>
      <c r="D31" s="118" t="s">
        <v>0</v>
      </c>
      <c r="E31" s="129"/>
      <c r="F31" s="129"/>
      <c r="G31" s="129"/>
      <c r="H31" s="135"/>
      <c r="I31" s="122"/>
    </row>
    <row r="32" spans="1:9" s="4" customFormat="1" ht="19.5" customHeight="1">
      <c r="A32" s="118" t="s">
        <v>127</v>
      </c>
      <c r="B32" s="119" t="s">
        <v>184</v>
      </c>
      <c r="C32" s="118" t="s">
        <v>185</v>
      </c>
      <c r="D32" s="118" t="s">
        <v>0</v>
      </c>
      <c r="E32" s="120">
        <v>1057414638210</v>
      </c>
      <c r="F32" s="120">
        <v>964250783180</v>
      </c>
      <c r="G32" s="121">
        <v>964250783180</v>
      </c>
      <c r="H32" s="135">
        <f t="shared" si="0"/>
        <v>93163855030</v>
      </c>
      <c r="I32" s="122">
        <f t="shared" si="1"/>
        <v>1.096617868147076</v>
      </c>
    </row>
    <row r="33" spans="1:9" ht="19.5" customHeight="1">
      <c r="A33" s="123" t="s">
        <v>9</v>
      </c>
      <c r="B33" s="124" t="s">
        <v>186</v>
      </c>
      <c r="C33" s="123" t="s">
        <v>187</v>
      </c>
      <c r="D33" s="123" t="s">
        <v>188</v>
      </c>
      <c r="E33" s="125">
        <v>200000000</v>
      </c>
      <c r="F33" s="125">
        <v>7677382218</v>
      </c>
      <c r="G33" s="126">
        <v>7677382218</v>
      </c>
      <c r="H33" s="136">
        <f t="shared" si="0"/>
        <v>-7477382218</v>
      </c>
      <c r="I33" s="127"/>
    </row>
    <row r="34" spans="1:9" ht="19.5" customHeight="1">
      <c r="A34" s="123" t="s">
        <v>0</v>
      </c>
      <c r="B34" s="124" t="s">
        <v>189</v>
      </c>
      <c r="C34" s="123" t="s">
        <v>0</v>
      </c>
      <c r="D34" s="123" t="s">
        <v>0</v>
      </c>
      <c r="E34" s="128">
        <v>0</v>
      </c>
      <c r="F34" s="128">
        <v>0</v>
      </c>
      <c r="G34" s="128">
        <v>0</v>
      </c>
      <c r="H34" s="136"/>
      <c r="I34" s="127"/>
    </row>
    <row r="35" spans="1:9" ht="19.5" customHeight="1">
      <c r="A35" s="123" t="s">
        <v>0</v>
      </c>
      <c r="B35" s="124" t="s">
        <v>190</v>
      </c>
      <c r="C35" s="123" t="s">
        <v>191</v>
      </c>
      <c r="D35" s="123" t="s">
        <v>0</v>
      </c>
      <c r="E35" s="128">
        <v>0</v>
      </c>
      <c r="F35" s="128">
        <v>0</v>
      </c>
      <c r="G35" s="129">
        <v>0</v>
      </c>
      <c r="H35" s="136">
        <f t="shared" si="0"/>
        <v>0</v>
      </c>
      <c r="I35" s="127"/>
    </row>
    <row r="36" spans="1:9" ht="19.5" customHeight="1">
      <c r="A36" s="123" t="s">
        <v>0</v>
      </c>
      <c r="B36" s="124" t="s">
        <v>192</v>
      </c>
      <c r="C36" s="123" t="s">
        <v>193</v>
      </c>
      <c r="D36" s="123" t="s">
        <v>0</v>
      </c>
      <c r="E36" s="128">
        <v>0</v>
      </c>
      <c r="F36" s="128">
        <v>0</v>
      </c>
      <c r="G36" s="129">
        <v>0</v>
      </c>
      <c r="H36" s="136">
        <f t="shared" si="0"/>
        <v>0</v>
      </c>
      <c r="I36" s="127"/>
    </row>
    <row r="37" spans="1:9" ht="19.5" customHeight="1">
      <c r="A37" s="123" t="s">
        <v>0</v>
      </c>
      <c r="B37" s="124" t="s">
        <v>194</v>
      </c>
      <c r="C37" s="123" t="s">
        <v>195</v>
      </c>
      <c r="D37" s="123" t="s">
        <v>0</v>
      </c>
      <c r="E37" s="128">
        <v>0</v>
      </c>
      <c r="F37" s="128">
        <v>0</v>
      </c>
      <c r="G37" s="128">
        <v>0</v>
      </c>
      <c r="H37" s="136">
        <f t="shared" si="0"/>
        <v>0</v>
      </c>
      <c r="I37" s="127"/>
    </row>
    <row r="38" spans="1:9" ht="19.5" customHeight="1">
      <c r="A38" s="123" t="s">
        <v>30</v>
      </c>
      <c r="B38" s="124" t="s">
        <v>196</v>
      </c>
      <c r="C38" s="123" t="s">
        <v>197</v>
      </c>
      <c r="D38" s="123" t="s">
        <v>0</v>
      </c>
      <c r="E38" s="125">
        <v>1057214638210</v>
      </c>
      <c r="F38" s="125">
        <v>956573400962</v>
      </c>
      <c r="G38" s="126">
        <v>956573400962</v>
      </c>
      <c r="H38" s="136">
        <f t="shared" si="0"/>
        <v>100641237248</v>
      </c>
      <c r="I38" s="127">
        <f t="shared" si="1"/>
        <v>1.1052101565303696</v>
      </c>
    </row>
    <row r="39" spans="1:9" s="4" customFormat="1" ht="19.5" customHeight="1">
      <c r="A39" s="118" t="s">
        <v>151</v>
      </c>
      <c r="B39" s="119" t="s">
        <v>198</v>
      </c>
      <c r="C39" s="118" t="s">
        <v>199</v>
      </c>
      <c r="D39" s="118" t="s">
        <v>188</v>
      </c>
      <c r="E39" s="120">
        <v>78344454697</v>
      </c>
      <c r="F39" s="120">
        <v>64016334838</v>
      </c>
      <c r="G39" s="121">
        <v>64016334838</v>
      </c>
      <c r="H39" s="135">
        <f t="shared" si="0"/>
        <v>14328119859</v>
      </c>
      <c r="I39" s="122">
        <f t="shared" si="1"/>
        <v>1.2238197468702137</v>
      </c>
    </row>
    <row r="40" spans="1:9" ht="19.5" customHeight="1">
      <c r="A40" s="123" t="s">
        <v>9</v>
      </c>
      <c r="B40" s="124" t="s">
        <v>200</v>
      </c>
      <c r="C40" s="123" t="s">
        <v>201</v>
      </c>
      <c r="D40" s="123" t="s">
        <v>0</v>
      </c>
      <c r="E40" s="125">
        <v>77948963497</v>
      </c>
      <c r="F40" s="125">
        <v>63267000000</v>
      </c>
      <c r="G40" s="121">
        <v>63267000000</v>
      </c>
      <c r="H40" s="136">
        <f t="shared" si="0"/>
        <v>14681963497</v>
      </c>
      <c r="I40" s="127">
        <f t="shared" si="1"/>
        <v>1.2320635322838132</v>
      </c>
    </row>
    <row r="41" spans="1:9" ht="19.5" customHeight="1">
      <c r="A41" s="123" t="s">
        <v>0</v>
      </c>
      <c r="B41" s="124" t="s">
        <v>189</v>
      </c>
      <c r="C41" s="123" t="s">
        <v>0</v>
      </c>
      <c r="D41" s="123" t="s">
        <v>0</v>
      </c>
      <c r="E41" s="128">
        <v>0</v>
      </c>
      <c r="F41" s="128">
        <v>0</v>
      </c>
      <c r="G41" s="129">
        <v>0</v>
      </c>
      <c r="H41" s="136"/>
      <c r="I41" s="127"/>
    </row>
    <row r="42" spans="1:9" ht="19.5" customHeight="1">
      <c r="A42" s="123" t="s">
        <v>0</v>
      </c>
      <c r="B42" s="124" t="s">
        <v>202</v>
      </c>
      <c r="C42" s="123" t="s">
        <v>203</v>
      </c>
      <c r="D42" s="123" t="s">
        <v>0</v>
      </c>
      <c r="E42" s="128">
        <v>0</v>
      </c>
      <c r="F42" s="128">
        <v>0</v>
      </c>
      <c r="G42" s="128">
        <v>0</v>
      </c>
      <c r="H42" s="136">
        <f t="shared" si="0"/>
        <v>0</v>
      </c>
      <c r="I42" s="127"/>
    </row>
    <row r="43" spans="1:9" ht="19.5" customHeight="1">
      <c r="A43" s="123" t="s">
        <v>0</v>
      </c>
      <c r="B43" s="124" t="s">
        <v>192</v>
      </c>
      <c r="C43" s="123" t="s">
        <v>204</v>
      </c>
      <c r="D43" s="123" t="s">
        <v>0</v>
      </c>
      <c r="E43" s="128">
        <v>0</v>
      </c>
      <c r="F43" s="128">
        <v>0</v>
      </c>
      <c r="G43" s="128">
        <v>0</v>
      </c>
      <c r="H43" s="136">
        <f t="shared" si="0"/>
        <v>0</v>
      </c>
      <c r="I43" s="127"/>
    </row>
    <row r="44" spans="1:9" ht="19.5" customHeight="1">
      <c r="A44" s="123" t="s">
        <v>0</v>
      </c>
      <c r="B44" s="124" t="s">
        <v>194</v>
      </c>
      <c r="C44" s="123" t="s">
        <v>205</v>
      </c>
      <c r="D44" s="123" t="s">
        <v>0</v>
      </c>
      <c r="E44" s="125">
        <v>77948963497</v>
      </c>
      <c r="F44" s="125">
        <v>63267000000</v>
      </c>
      <c r="G44" s="126">
        <v>63267000000</v>
      </c>
      <c r="H44" s="136">
        <f t="shared" si="0"/>
        <v>14681963497</v>
      </c>
      <c r="I44" s="127">
        <f t="shared" si="1"/>
        <v>1.2320635322838132</v>
      </c>
    </row>
    <row r="45" spans="1:9" ht="19.5" customHeight="1">
      <c r="A45" s="123" t="s">
        <v>30</v>
      </c>
      <c r="B45" s="124" t="s">
        <v>206</v>
      </c>
      <c r="C45" s="123" t="s">
        <v>207</v>
      </c>
      <c r="D45" s="123" t="s">
        <v>0</v>
      </c>
      <c r="E45" s="125">
        <v>395491200</v>
      </c>
      <c r="F45" s="125">
        <v>749334838</v>
      </c>
      <c r="G45" s="125">
        <v>749334838</v>
      </c>
      <c r="H45" s="136">
        <f t="shared" si="0"/>
        <v>-353843638</v>
      </c>
      <c r="I45" s="127"/>
    </row>
    <row r="46" spans="1:9" s="4" customFormat="1" ht="19.5" customHeight="1">
      <c r="A46" s="118" t="s">
        <v>0</v>
      </c>
      <c r="B46" s="119" t="s">
        <v>208</v>
      </c>
      <c r="C46" s="118" t="s">
        <v>209</v>
      </c>
      <c r="D46" s="118" t="s">
        <v>0</v>
      </c>
      <c r="E46" s="120">
        <v>1135759092907</v>
      </c>
      <c r="F46" s="120">
        <v>1028267118018</v>
      </c>
      <c r="G46" s="121">
        <v>1028267118018</v>
      </c>
      <c r="H46" s="135">
        <f t="shared" si="0"/>
        <v>107491974889</v>
      </c>
      <c r="I46" s="122">
        <f t="shared" si="1"/>
        <v>1.1045370147556526</v>
      </c>
    </row>
    <row r="47" spans="1:9" s="4" customFormat="1" ht="19.5" customHeight="1">
      <c r="A47" s="118" t="s">
        <v>210</v>
      </c>
      <c r="B47" s="119" t="s">
        <v>211</v>
      </c>
      <c r="C47" s="118" t="s">
        <v>212</v>
      </c>
      <c r="D47" s="118" t="s">
        <v>213</v>
      </c>
      <c r="E47" s="129"/>
      <c r="F47" s="129"/>
      <c r="G47" s="129"/>
      <c r="H47" s="135"/>
      <c r="I47" s="122"/>
    </row>
    <row r="48" spans="1:9" ht="19.5" customHeight="1">
      <c r="A48" s="123" t="s">
        <v>214</v>
      </c>
      <c r="B48" s="124" t="s">
        <v>215</v>
      </c>
      <c r="C48" s="123" t="s">
        <v>216</v>
      </c>
      <c r="D48" s="123" t="s">
        <v>0</v>
      </c>
      <c r="E48" s="125">
        <v>14514265499170</v>
      </c>
      <c r="F48" s="125">
        <v>16911014567905</v>
      </c>
      <c r="G48" s="126">
        <v>17289323614731</v>
      </c>
      <c r="H48" s="136">
        <f t="shared" si="0"/>
        <v>-2775058115561</v>
      </c>
      <c r="I48" s="127">
        <f t="shared" si="1"/>
        <v>0.8394929623969459</v>
      </c>
    </row>
    <row r="49" spans="1:9" ht="19.5" customHeight="1">
      <c r="A49" s="123" t="s">
        <v>151</v>
      </c>
      <c r="B49" s="124" t="s">
        <v>217</v>
      </c>
      <c r="C49" s="123" t="s">
        <v>218</v>
      </c>
      <c r="D49" s="123" t="s">
        <v>0</v>
      </c>
      <c r="E49" s="125">
        <v>46938085051929</v>
      </c>
      <c r="F49" s="125">
        <v>43411875136101</v>
      </c>
      <c r="G49" s="126">
        <v>43411875136101</v>
      </c>
      <c r="H49" s="136">
        <f t="shared" si="0"/>
        <v>3526209915828</v>
      </c>
      <c r="I49" s="127">
        <f t="shared" si="1"/>
        <v>1.081226851057987</v>
      </c>
    </row>
    <row r="50" spans="1:9" ht="19.5" customHeight="1">
      <c r="A50" s="123" t="s">
        <v>219</v>
      </c>
      <c r="B50" s="124" t="s">
        <v>220</v>
      </c>
      <c r="C50" s="123" t="s">
        <v>221</v>
      </c>
      <c r="D50" s="123" t="s">
        <v>0</v>
      </c>
      <c r="E50" s="125">
        <v>446784733452</v>
      </c>
      <c r="F50" s="125">
        <v>379200597343</v>
      </c>
      <c r="G50" s="121">
        <v>379200597343</v>
      </c>
      <c r="H50" s="136">
        <f t="shared" si="0"/>
        <v>67584136109</v>
      </c>
      <c r="I50" s="127">
        <f t="shared" si="1"/>
        <v>1.178227926281107</v>
      </c>
    </row>
    <row r="51" spans="1:9" s="4" customFormat="1" ht="19.5" customHeight="1">
      <c r="A51" s="130" t="s">
        <v>0</v>
      </c>
      <c r="B51" s="131" t="s">
        <v>222</v>
      </c>
      <c r="C51" s="130" t="s">
        <v>223</v>
      </c>
      <c r="D51" s="130" t="s">
        <v>0</v>
      </c>
      <c r="E51" s="132">
        <v>61899135284551</v>
      </c>
      <c r="F51" s="132">
        <v>60702090301349</v>
      </c>
      <c r="G51" s="133">
        <v>61080399348175</v>
      </c>
      <c r="H51" s="137">
        <f>E51-G51</f>
        <v>818735936376</v>
      </c>
      <c r="I51" s="134">
        <f t="shared" si="1"/>
        <v>1.0134042335202982</v>
      </c>
    </row>
    <row r="53" spans="1:9" ht="15">
      <c r="A53" s="52"/>
      <c r="B53" s="52"/>
      <c r="C53" s="179"/>
      <c r="D53" s="179"/>
      <c r="E53" s="179"/>
      <c r="F53" s="179"/>
      <c r="G53" s="179"/>
      <c r="H53" s="179"/>
      <c r="I53" s="179"/>
    </row>
    <row r="54" spans="1:9" ht="15">
      <c r="A54" s="178"/>
      <c r="B54" s="178"/>
      <c r="C54" s="178"/>
      <c r="D54" s="178"/>
      <c r="E54" s="178"/>
      <c r="F54" s="178"/>
      <c r="G54" s="178"/>
      <c r="H54" s="178"/>
      <c r="I54" s="178"/>
    </row>
    <row r="55" spans="1:9" ht="15">
      <c r="A55" s="53"/>
      <c r="B55" s="53"/>
      <c r="C55" s="178"/>
      <c r="D55" s="178"/>
      <c r="E55" s="178"/>
      <c r="F55" s="178"/>
      <c r="G55" s="178"/>
      <c r="H55" s="178"/>
      <c r="I55" s="178"/>
    </row>
    <row r="56" spans="3:9" ht="15">
      <c r="C56" s="178"/>
      <c r="D56" s="178"/>
      <c r="E56" s="178"/>
      <c r="F56" s="178"/>
      <c r="G56" s="178"/>
      <c r="H56" s="178"/>
      <c r="I56" s="178"/>
    </row>
    <row r="57" spans="3:7" ht="15">
      <c r="C57" s="178"/>
      <c r="D57" s="178"/>
      <c r="E57" s="178"/>
      <c r="F57" s="178"/>
      <c r="G57" s="178"/>
    </row>
    <row r="58" spans="3:7" ht="15">
      <c r="C58" s="178"/>
      <c r="D58" s="178"/>
      <c r="E58" s="178"/>
      <c r="F58" s="178"/>
      <c r="G58" s="178"/>
    </row>
    <row r="59" spans="3:7" ht="15">
      <c r="C59" s="178"/>
      <c r="D59" s="178"/>
      <c r="E59" s="178"/>
      <c r="F59" s="178"/>
      <c r="G59" s="178"/>
    </row>
    <row r="60" spans="3:9" ht="15">
      <c r="C60" s="178"/>
      <c r="D60" s="178"/>
      <c r="E60" s="178"/>
      <c r="F60" s="178"/>
      <c r="G60" s="178"/>
      <c r="H60" s="178"/>
      <c r="I60" s="178"/>
    </row>
  </sheetData>
  <sheetProtection/>
  <mergeCells count="22">
    <mergeCell ref="A4:I4"/>
    <mergeCell ref="A5:I5"/>
    <mergeCell ref="G7:I7"/>
    <mergeCell ref="G8:G9"/>
    <mergeCell ref="B8:B9"/>
    <mergeCell ref="C58:G58"/>
    <mergeCell ref="C59:G59"/>
    <mergeCell ref="C56:I56"/>
    <mergeCell ref="C60:I60"/>
    <mergeCell ref="D8:D9"/>
    <mergeCell ref="E8:E9"/>
    <mergeCell ref="H8:I8"/>
    <mergeCell ref="A1:C1"/>
    <mergeCell ref="A54:B54"/>
    <mergeCell ref="C53:I53"/>
    <mergeCell ref="C54:I54"/>
    <mergeCell ref="C55:I55"/>
    <mergeCell ref="C57:G57"/>
    <mergeCell ref="A8:A9"/>
    <mergeCell ref="C8:C9"/>
    <mergeCell ref="E1:I1"/>
    <mergeCell ref="A3:I3"/>
  </mergeCells>
  <printOptions horizontalCentered="1"/>
  <pageMargins left="0.5" right="0.2" top="0.7" bottom="0.5" header="0.31496062992126" footer="0.31496062992126"/>
  <pageSetup horizontalDpi="600" verticalDpi="600" orientation="landscape" paperSize="9" scale="95"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50"/>
  <sheetViews>
    <sheetView zoomScale="70" zoomScaleNormal="70" zoomScalePageLayoutView="0" workbookViewId="0" topLeftCell="A1">
      <selection activeCell="T16" sqref="T16"/>
    </sheetView>
  </sheetViews>
  <sheetFormatPr defaultColWidth="9.00390625" defaultRowHeight="15.75"/>
  <cols>
    <col min="1" max="1" width="5.375" style="0" customWidth="1"/>
    <col min="2" max="2" width="25.00390625" style="0" customWidth="1"/>
    <col min="3" max="3" width="8.00390625" style="0" customWidth="1"/>
    <col min="4" max="4" width="17.875" style="0" customWidth="1"/>
    <col min="5" max="5" width="19.00390625" style="0" customWidth="1"/>
    <col min="6" max="7" width="18.25390625" style="0" customWidth="1"/>
    <col min="8" max="8" width="18.625" style="0" customWidth="1"/>
    <col min="9" max="9" width="18.00390625" style="0" customWidth="1"/>
    <col min="10" max="10" width="18.75390625" style="0" customWidth="1"/>
    <col min="11" max="11" width="19.25390625" style="0" customWidth="1"/>
    <col min="12" max="12" width="18.375" style="0" customWidth="1"/>
    <col min="13" max="16" width="11.75390625" style="0" customWidth="1"/>
    <col min="17" max="17" width="17.875" style="0" customWidth="1"/>
    <col min="18" max="18" width="18.75390625" style="0" customWidth="1"/>
    <col min="19" max="19" width="19.625" style="0" customWidth="1"/>
    <col min="20" max="20" width="16.625" style="0" customWidth="1"/>
    <col min="21" max="21" width="18.375" style="0" customWidth="1"/>
  </cols>
  <sheetData>
    <row r="1" spans="1:21" s="151" customFormat="1" ht="15">
      <c r="A1" s="62" t="s">
        <v>395</v>
      </c>
      <c r="B1" s="62"/>
      <c r="C1" s="49"/>
      <c r="D1" s="49"/>
      <c r="E1" s="49"/>
      <c r="F1" s="49"/>
      <c r="G1" s="49"/>
      <c r="H1" s="49"/>
      <c r="I1" s="49"/>
      <c r="J1" s="150"/>
      <c r="K1" s="150"/>
      <c r="L1" s="150"/>
      <c r="M1" s="150"/>
      <c r="N1" s="150"/>
      <c r="O1" s="150"/>
      <c r="P1" s="150"/>
      <c r="Q1" s="178" t="s">
        <v>543</v>
      </c>
      <c r="R1" s="178"/>
      <c r="S1" s="178"/>
      <c r="T1" s="178"/>
      <c r="U1" s="178"/>
    </row>
    <row r="2" spans="1:21" s="152" customFormat="1" ht="18">
      <c r="A2" s="183" t="s">
        <v>544</v>
      </c>
      <c r="B2" s="183"/>
      <c r="C2" s="183"/>
      <c r="D2" s="183"/>
      <c r="E2" s="183"/>
      <c r="F2" s="183"/>
      <c r="G2" s="183"/>
      <c r="H2" s="183"/>
      <c r="I2" s="183"/>
      <c r="J2" s="183"/>
      <c r="K2" s="183"/>
      <c r="L2" s="183"/>
      <c r="M2" s="183"/>
      <c r="N2" s="183"/>
      <c r="O2" s="183"/>
      <c r="P2" s="183"/>
      <c r="Q2" s="183"/>
      <c r="R2" s="183"/>
      <c r="S2" s="183"/>
      <c r="T2" s="183"/>
      <c r="U2" s="183"/>
    </row>
    <row r="3" spans="1:21" s="151" customFormat="1" ht="21" customHeight="1">
      <c r="A3" s="187" t="s">
        <v>432</v>
      </c>
      <c r="B3" s="187"/>
      <c r="C3" s="187"/>
      <c r="D3" s="187"/>
      <c r="E3" s="187"/>
      <c r="F3" s="187"/>
      <c r="G3" s="187"/>
      <c r="H3" s="187"/>
      <c r="I3" s="187"/>
      <c r="J3" s="187"/>
      <c r="K3" s="187"/>
      <c r="L3" s="187"/>
      <c r="M3" s="187"/>
      <c r="N3" s="187"/>
      <c r="O3" s="187"/>
      <c r="P3" s="187"/>
      <c r="Q3" s="187"/>
      <c r="R3" s="187"/>
      <c r="S3" s="187"/>
      <c r="T3" s="187"/>
      <c r="U3" s="187"/>
    </row>
    <row r="4" spans="1:21" s="151" customFormat="1" ht="15">
      <c r="A4" s="179" t="str">
        <f>PL1A!A5</f>
        <v>(Kèm theo Báo cáo số 648 /BC-UBND ngày  30 tháng 11 năm 2023 của UBND tỉnh)</v>
      </c>
      <c r="B4" s="179"/>
      <c r="C4" s="179"/>
      <c r="D4" s="179"/>
      <c r="E4" s="179"/>
      <c r="F4" s="179"/>
      <c r="G4" s="179"/>
      <c r="H4" s="179"/>
      <c r="I4" s="179"/>
      <c r="J4" s="179"/>
      <c r="K4" s="179"/>
      <c r="L4" s="179"/>
      <c r="M4" s="179"/>
      <c r="N4" s="179"/>
      <c r="O4" s="179"/>
      <c r="P4" s="179"/>
      <c r="Q4" s="179"/>
      <c r="R4" s="179"/>
      <c r="S4" s="179"/>
      <c r="T4" s="179"/>
      <c r="U4" s="179"/>
    </row>
    <row r="5" spans="1:21" ht="15">
      <c r="A5" s="59"/>
      <c r="B5" s="59"/>
      <c r="C5" s="59"/>
      <c r="D5" s="59"/>
      <c r="E5" s="59"/>
      <c r="F5" s="59"/>
      <c r="G5" s="59"/>
      <c r="H5" s="59"/>
      <c r="I5" s="59"/>
      <c r="S5" s="188" t="s">
        <v>405</v>
      </c>
      <c r="T5" s="188"/>
      <c r="U5" s="188"/>
    </row>
    <row r="6" spans="1:21" ht="32.25" customHeight="1">
      <c r="A6" s="189" t="s">
        <v>2</v>
      </c>
      <c r="B6" s="189" t="s">
        <v>121</v>
      </c>
      <c r="C6" s="189" t="s">
        <v>4</v>
      </c>
      <c r="D6" s="191" t="s">
        <v>545</v>
      </c>
      <c r="E6" s="192"/>
      <c r="F6" s="192"/>
      <c r="G6" s="191" t="s">
        <v>546</v>
      </c>
      <c r="H6" s="192"/>
      <c r="I6" s="192"/>
      <c r="J6" s="191" t="s">
        <v>547</v>
      </c>
      <c r="K6" s="192"/>
      <c r="L6" s="192"/>
      <c r="M6" s="191" t="s">
        <v>548</v>
      </c>
      <c r="N6" s="192"/>
      <c r="O6" s="192"/>
      <c r="P6" s="191" t="s">
        <v>549</v>
      </c>
      <c r="Q6" s="192"/>
      <c r="R6" s="192"/>
      <c r="S6" s="189" t="s">
        <v>436</v>
      </c>
      <c r="T6" s="189" t="s">
        <v>437</v>
      </c>
      <c r="U6" s="189" t="s">
        <v>438</v>
      </c>
    </row>
    <row r="7" spans="1:21" ht="24.75" customHeight="1">
      <c r="A7" s="190"/>
      <c r="B7" s="190"/>
      <c r="C7" s="190"/>
      <c r="D7" s="153" t="s">
        <v>439</v>
      </c>
      <c r="E7" s="153" t="s">
        <v>440</v>
      </c>
      <c r="F7" s="153" t="s">
        <v>441</v>
      </c>
      <c r="G7" s="153" t="s">
        <v>439</v>
      </c>
      <c r="H7" s="153" t="s">
        <v>440</v>
      </c>
      <c r="I7" s="153" t="s">
        <v>441</v>
      </c>
      <c r="J7" s="153" t="s">
        <v>439</v>
      </c>
      <c r="K7" s="153" t="s">
        <v>440</v>
      </c>
      <c r="L7" s="153" t="s">
        <v>441</v>
      </c>
      <c r="M7" s="153" t="s">
        <v>439</v>
      </c>
      <c r="N7" s="153" t="s">
        <v>440</v>
      </c>
      <c r="O7" s="153" t="s">
        <v>441</v>
      </c>
      <c r="P7" s="153" t="s">
        <v>439</v>
      </c>
      <c r="Q7" s="153" t="s">
        <v>440</v>
      </c>
      <c r="R7" s="153" t="s">
        <v>441</v>
      </c>
      <c r="S7" s="190"/>
      <c r="T7" s="190"/>
      <c r="U7" s="190"/>
    </row>
    <row r="8" spans="1:21" s="8" customFormat="1" ht="15">
      <c r="A8" s="138" t="s">
        <v>124</v>
      </c>
      <c r="B8" s="139" t="s">
        <v>125</v>
      </c>
      <c r="C8" s="138" t="s">
        <v>126</v>
      </c>
      <c r="D8" s="140"/>
      <c r="E8" s="140"/>
      <c r="F8" s="140"/>
      <c r="G8" s="140"/>
      <c r="H8" s="140"/>
      <c r="I8" s="140"/>
      <c r="J8" s="140"/>
      <c r="K8" s="140"/>
      <c r="L8" s="140"/>
      <c r="M8" s="140"/>
      <c r="N8" s="140"/>
      <c r="O8" s="140"/>
      <c r="P8" s="140"/>
      <c r="Q8" s="140"/>
      <c r="R8" s="140"/>
      <c r="S8" s="140" t="s">
        <v>409</v>
      </c>
      <c r="T8" s="140" t="s">
        <v>409</v>
      </c>
      <c r="U8" s="140" t="s">
        <v>409</v>
      </c>
    </row>
    <row r="9" spans="1:21" ht="15">
      <c r="A9" s="141" t="s">
        <v>127</v>
      </c>
      <c r="B9" s="142" t="s">
        <v>128</v>
      </c>
      <c r="C9" s="141" t="s">
        <v>129</v>
      </c>
      <c r="D9" s="143" t="s">
        <v>442</v>
      </c>
      <c r="E9" s="143" t="s">
        <v>443</v>
      </c>
      <c r="F9" s="143" t="s">
        <v>444</v>
      </c>
      <c r="G9" s="143" t="s">
        <v>445</v>
      </c>
      <c r="H9" s="143" t="s">
        <v>446</v>
      </c>
      <c r="I9" s="143" t="s">
        <v>447</v>
      </c>
      <c r="J9" s="143" t="s">
        <v>448</v>
      </c>
      <c r="K9" s="143" t="s">
        <v>449</v>
      </c>
      <c r="L9" s="143" t="s">
        <v>450</v>
      </c>
      <c r="M9" s="143">
        <v>0</v>
      </c>
      <c r="N9" s="143">
        <v>0</v>
      </c>
      <c r="O9" s="143" t="s">
        <v>409</v>
      </c>
      <c r="P9" s="143">
        <v>0</v>
      </c>
      <c r="Q9" s="143">
        <v>0</v>
      </c>
      <c r="R9" s="143" t="s">
        <v>409</v>
      </c>
      <c r="S9" s="143" t="s">
        <v>451</v>
      </c>
      <c r="T9" s="143" t="s">
        <v>452</v>
      </c>
      <c r="U9" s="143" t="s">
        <v>410</v>
      </c>
    </row>
    <row r="10" spans="1:21" ht="30.75">
      <c r="A10" s="141" t="s">
        <v>9</v>
      </c>
      <c r="B10" s="142" t="s">
        <v>130</v>
      </c>
      <c r="C10" s="141" t="s">
        <v>131</v>
      </c>
      <c r="D10" s="143" t="s">
        <v>453</v>
      </c>
      <c r="E10" s="143" t="s">
        <v>454</v>
      </c>
      <c r="F10" s="143" t="s">
        <v>455</v>
      </c>
      <c r="G10" s="143" t="s">
        <v>456</v>
      </c>
      <c r="H10" s="143" t="s">
        <v>457</v>
      </c>
      <c r="I10" s="143" t="s">
        <v>458</v>
      </c>
      <c r="J10" s="143" t="s">
        <v>459</v>
      </c>
      <c r="K10" s="143" t="s">
        <v>460</v>
      </c>
      <c r="L10" s="143" t="s">
        <v>461</v>
      </c>
      <c r="M10" s="143">
        <v>0</v>
      </c>
      <c r="N10" s="143">
        <v>0</v>
      </c>
      <c r="O10" s="143" t="s">
        <v>409</v>
      </c>
      <c r="P10" s="143">
        <v>0</v>
      </c>
      <c r="Q10" s="143">
        <v>0</v>
      </c>
      <c r="R10" s="143" t="s">
        <v>409</v>
      </c>
      <c r="S10" s="143" t="s">
        <v>411</v>
      </c>
      <c r="T10" s="143" t="s">
        <v>409</v>
      </c>
      <c r="U10" s="143" t="s">
        <v>411</v>
      </c>
    </row>
    <row r="11" spans="1:21" ht="15">
      <c r="A11" s="141" t="s">
        <v>30</v>
      </c>
      <c r="B11" s="142" t="s">
        <v>133</v>
      </c>
      <c r="C11" s="141" t="s">
        <v>134</v>
      </c>
      <c r="D11" s="143">
        <v>0</v>
      </c>
      <c r="E11" s="143">
        <v>0</v>
      </c>
      <c r="F11" s="143" t="s">
        <v>409</v>
      </c>
      <c r="G11" s="143">
        <v>0</v>
      </c>
      <c r="H11" s="143">
        <v>0</v>
      </c>
      <c r="I11" s="143" t="s">
        <v>409</v>
      </c>
      <c r="J11" s="143">
        <v>0</v>
      </c>
      <c r="K11" s="143">
        <v>0</v>
      </c>
      <c r="L11" s="143" t="s">
        <v>409</v>
      </c>
      <c r="M11" s="143">
        <v>0</v>
      </c>
      <c r="N11" s="143">
        <v>0</v>
      </c>
      <c r="O11" s="143" t="s">
        <v>409</v>
      </c>
      <c r="P11" s="143">
        <v>0</v>
      </c>
      <c r="Q11" s="143">
        <v>0</v>
      </c>
      <c r="R11" s="143" t="s">
        <v>409</v>
      </c>
      <c r="S11" s="143" t="s">
        <v>409</v>
      </c>
      <c r="T11" s="143" t="s">
        <v>409</v>
      </c>
      <c r="U11" s="143" t="s">
        <v>409</v>
      </c>
    </row>
    <row r="12" spans="1:21" ht="15">
      <c r="A12" s="141" t="s">
        <v>136</v>
      </c>
      <c r="B12" s="142" t="s">
        <v>137</v>
      </c>
      <c r="C12" s="141" t="s">
        <v>138</v>
      </c>
      <c r="D12" s="143" t="s">
        <v>462</v>
      </c>
      <c r="E12" s="143" t="s">
        <v>463</v>
      </c>
      <c r="F12" s="143" t="s">
        <v>464</v>
      </c>
      <c r="G12" s="143" t="s">
        <v>465</v>
      </c>
      <c r="H12" s="143" t="s">
        <v>466</v>
      </c>
      <c r="I12" s="143" t="s">
        <v>467</v>
      </c>
      <c r="J12" s="143" t="s">
        <v>468</v>
      </c>
      <c r="K12" s="143" t="s">
        <v>469</v>
      </c>
      <c r="L12" s="143" t="s">
        <v>470</v>
      </c>
      <c r="M12" s="143">
        <v>0</v>
      </c>
      <c r="N12" s="143">
        <v>0</v>
      </c>
      <c r="O12" s="143" t="s">
        <v>409</v>
      </c>
      <c r="P12" s="143">
        <v>0</v>
      </c>
      <c r="Q12" s="143">
        <v>0</v>
      </c>
      <c r="R12" s="143" t="s">
        <v>409</v>
      </c>
      <c r="S12" s="143" t="s">
        <v>471</v>
      </c>
      <c r="T12" s="143" t="s">
        <v>452</v>
      </c>
      <c r="U12" s="143" t="s">
        <v>412</v>
      </c>
    </row>
    <row r="13" spans="1:21" ht="15">
      <c r="A13" s="141" t="s">
        <v>140</v>
      </c>
      <c r="B13" s="142" t="s">
        <v>141</v>
      </c>
      <c r="C13" s="141" t="s">
        <v>142</v>
      </c>
      <c r="D13" s="143" t="s">
        <v>472</v>
      </c>
      <c r="E13" s="143" t="s">
        <v>473</v>
      </c>
      <c r="F13" s="143" t="s">
        <v>474</v>
      </c>
      <c r="G13" s="143" t="s">
        <v>475</v>
      </c>
      <c r="H13" s="143" t="s">
        <v>476</v>
      </c>
      <c r="I13" s="143" t="s">
        <v>477</v>
      </c>
      <c r="J13" s="143">
        <v>0</v>
      </c>
      <c r="K13" s="143">
        <v>0</v>
      </c>
      <c r="L13" s="143" t="s">
        <v>409</v>
      </c>
      <c r="M13" s="143">
        <v>0</v>
      </c>
      <c r="N13" s="143">
        <v>0</v>
      </c>
      <c r="O13" s="143" t="s">
        <v>409</v>
      </c>
      <c r="P13" s="143">
        <v>0</v>
      </c>
      <c r="Q13" s="143">
        <v>0</v>
      </c>
      <c r="R13" s="143" t="s">
        <v>409</v>
      </c>
      <c r="S13" s="143" t="s">
        <v>413</v>
      </c>
      <c r="T13" s="143" t="s">
        <v>409</v>
      </c>
      <c r="U13" s="143" t="s">
        <v>413</v>
      </c>
    </row>
    <row r="14" spans="1:21" ht="15">
      <c r="A14" s="141" t="s">
        <v>144</v>
      </c>
      <c r="B14" s="142" t="s">
        <v>145</v>
      </c>
      <c r="C14" s="141" t="s">
        <v>146</v>
      </c>
      <c r="D14" s="143">
        <v>0</v>
      </c>
      <c r="E14" s="143">
        <v>0</v>
      </c>
      <c r="F14" s="143" t="s">
        <v>409</v>
      </c>
      <c r="G14" s="143">
        <v>0</v>
      </c>
      <c r="H14" s="143">
        <v>0</v>
      </c>
      <c r="I14" s="143" t="s">
        <v>409</v>
      </c>
      <c r="J14" s="143">
        <v>0</v>
      </c>
      <c r="K14" s="143">
        <v>0</v>
      </c>
      <c r="L14" s="143" t="s">
        <v>409</v>
      </c>
      <c r="M14" s="143">
        <v>0</v>
      </c>
      <c r="N14" s="143">
        <v>0</v>
      </c>
      <c r="O14" s="143" t="s">
        <v>409</v>
      </c>
      <c r="P14" s="143">
        <v>0</v>
      </c>
      <c r="Q14" s="143">
        <v>0</v>
      </c>
      <c r="R14" s="143" t="s">
        <v>409</v>
      </c>
      <c r="S14" s="143" t="s">
        <v>409</v>
      </c>
      <c r="T14" s="143" t="s">
        <v>409</v>
      </c>
      <c r="U14" s="143" t="s">
        <v>409</v>
      </c>
    </row>
    <row r="15" spans="1:21" ht="15">
      <c r="A15" s="141" t="s">
        <v>148</v>
      </c>
      <c r="B15" s="142" t="s">
        <v>149</v>
      </c>
      <c r="C15" s="141" t="s">
        <v>150</v>
      </c>
      <c r="D15" s="143" t="s">
        <v>478</v>
      </c>
      <c r="E15" s="143">
        <v>0</v>
      </c>
      <c r="F15" s="143" t="s">
        <v>478</v>
      </c>
      <c r="G15" s="143">
        <v>0</v>
      </c>
      <c r="H15" s="143" t="s">
        <v>479</v>
      </c>
      <c r="I15" s="143" t="s">
        <v>479</v>
      </c>
      <c r="J15" s="143">
        <v>0</v>
      </c>
      <c r="K15" s="143">
        <v>0</v>
      </c>
      <c r="L15" s="143" t="s">
        <v>409</v>
      </c>
      <c r="M15" s="143">
        <v>0</v>
      </c>
      <c r="N15" s="143">
        <v>0</v>
      </c>
      <c r="O15" s="143" t="s">
        <v>409</v>
      </c>
      <c r="P15" s="143">
        <v>0</v>
      </c>
      <c r="Q15" s="143">
        <v>0</v>
      </c>
      <c r="R15" s="143" t="s">
        <v>409</v>
      </c>
      <c r="S15" s="143" t="s">
        <v>414</v>
      </c>
      <c r="T15" s="143" t="s">
        <v>409</v>
      </c>
      <c r="U15" s="143" t="s">
        <v>414</v>
      </c>
    </row>
    <row r="16" spans="1:21" s="8" customFormat="1" ht="15">
      <c r="A16" s="144" t="s">
        <v>151</v>
      </c>
      <c r="B16" s="145" t="s">
        <v>152</v>
      </c>
      <c r="C16" s="144" t="s">
        <v>153</v>
      </c>
      <c r="D16" s="146" t="s">
        <v>480</v>
      </c>
      <c r="E16" s="146" t="s">
        <v>481</v>
      </c>
      <c r="F16" s="146" t="s">
        <v>482</v>
      </c>
      <c r="G16" s="146" t="s">
        <v>483</v>
      </c>
      <c r="H16" s="146" t="s">
        <v>484</v>
      </c>
      <c r="I16" s="146" t="s">
        <v>485</v>
      </c>
      <c r="J16" s="146" t="s">
        <v>486</v>
      </c>
      <c r="K16" s="146" t="s">
        <v>487</v>
      </c>
      <c r="L16" s="146" t="s">
        <v>419</v>
      </c>
      <c r="M16" s="146">
        <v>0</v>
      </c>
      <c r="N16" s="146">
        <v>0</v>
      </c>
      <c r="O16" s="146" t="s">
        <v>409</v>
      </c>
      <c r="P16" s="146">
        <v>0</v>
      </c>
      <c r="Q16" s="146" t="s">
        <v>416</v>
      </c>
      <c r="R16" s="146" t="s">
        <v>416</v>
      </c>
      <c r="S16" s="146" t="s">
        <v>415</v>
      </c>
      <c r="T16" s="146" t="s">
        <v>409</v>
      </c>
      <c r="U16" s="146" t="s">
        <v>415</v>
      </c>
    </row>
    <row r="17" spans="1:21" ht="15">
      <c r="A17" s="141" t="s">
        <v>9</v>
      </c>
      <c r="B17" s="142" t="s">
        <v>154</v>
      </c>
      <c r="C17" s="141" t="s">
        <v>155</v>
      </c>
      <c r="D17" s="143">
        <v>0</v>
      </c>
      <c r="E17" s="143">
        <v>0</v>
      </c>
      <c r="F17" s="143" t="s">
        <v>409</v>
      </c>
      <c r="G17" s="143">
        <v>0</v>
      </c>
      <c r="H17" s="143">
        <v>0</v>
      </c>
      <c r="I17" s="143" t="s">
        <v>409</v>
      </c>
      <c r="J17" s="143">
        <v>0</v>
      </c>
      <c r="K17" s="143">
        <v>0</v>
      </c>
      <c r="L17" s="143" t="s">
        <v>409</v>
      </c>
      <c r="M17" s="143">
        <v>0</v>
      </c>
      <c r="N17" s="143">
        <v>0</v>
      </c>
      <c r="O17" s="143" t="s">
        <v>409</v>
      </c>
      <c r="P17" s="143">
        <v>0</v>
      </c>
      <c r="Q17" s="143" t="s">
        <v>416</v>
      </c>
      <c r="R17" s="143" t="s">
        <v>416</v>
      </c>
      <c r="S17" s="143" t="s">
        <v>416</v>
      </c>
      <c r="T17" s="143" t="s">
        <v>409</v>
      </c>
      <c r="U17" s="143" t="s">
        <v>416</v>
      </c>
    </row>
    <row r="18" spans="1:21" ht="30.75">
      <c r="A18" s="141" t="s">
        <v>0</v>
      </c>
      <c r="B18" s="142" t="s">
        <v>156</v>
      </c>
      <c r="C18" s="141" t="s">
        <v>157</v>
      </c>
      <c r="D18" s="143">
        <v>0</v>
      </c>
      <c r="E18" s="143">
        <v>0</v>
      </c>
      <c r="F18" s="143" t="s">
        <v>409</v>
      </c>
      <c r="G18" s="143">
        <v>0</v>
      </c>
      <c r="H18" s="143">
        <v>0</v>
      </c>
      <c r="I18" s="143" t="s">
        <v>409</v>
      </c>
      <c r="J18" s="143">
        <v>0</v>
      </c>
      <c r="K18" s="143">
        <v>0</v>
      </c>
      <c r="L18" s="143" t="s">
        <v>409</v>
      </c>
      <c r="M18" s="143">
        <v>0</v>
      </c>
      <c r="N18" s="143">
        <v>0</v>
      </c>
      <c r="O18" s="143" t="s">
        <v>409</v>
      </c>
      <c r="P18" s="143">
        <v>0</v>
      </c>
      <c r="Q18" s="143" t="s">
        <v>416</v>
      </c>
      <c r="R18" s="143" t="s">
        <v>416</v>
      </c>
      <c r="S18" s="143" t="s">
        <v>416</v>
      </c>
      <c r="T18" s="143" t="s">
        <v>409</v>
      </c>
      <c r="U18" s="143" t="s">
        <v>416</v>
      </c>
    </row>
    <row r="19" spans="1:21" ht="15">
      <c r="A19" s="141" t="s">
        <v>0</v>
      </c>
      <c r="B19" s="142" t="s">
        <v>158</v>
      </c>
      <c r="C19" s="141" t="s">
        <v>159</v>
      </c>
      <c r="D19" s="143">
        <v>0</v>
      </c>
      <c r="E19" s="143">
        <v>0</v>
      </c>
      <c r="F19" s="143" t="s">
        <v>409</v>
      </c>
      <c r="G19" s="143">
        <v>0</v>
      </c>
      <c r="H19" s="143">
        <v>0</v>
      </c>
      <c r="I19" s="143" t="s">
        <v>409</v>
      </c>
      <c r="J19" s="143">
        <v>0</v>
      </c>
      <c r="K19" s="143">
        <v>0</v>
      </c>
      <c r="L19" s="143" t="s">
        <v>409</v>
      </c>
      <c r="M19" s="143">
        <v>0</v>
      </c>
      <c r="N19" s="143">
        <v>0</v>
      </c>
      <c r="O19" s="143" t="s">
        <v>409</v>
      </c>
      <c r="P19" s="143">
        <v>0</v>
      </c>
      <c r="Q19" s="143">
        <v>0</v>
      </c>
      <c r="R19" s="143" t="s">
        <v>409</v>
      </c>
      <c r="S19" s="143" t="s">
        <v>409</v>
      </c>
      <c r="T19" s="143" t="s">
        <v>409</v>
      </c>
      <c r="U19" s="143" t="s">
        <v>409</v>
      </c>
    </row>
    <row r="20" spans="1:21" ht="30.75">
      <c r="A20" s="141" t="s">
        <v>0</v>
      </c>
      <c r="B20" s="142" t="s">
        <v>160</v>
      </c>
      <c r="C20" s="141" t="s">
        <v>161</v>
      </c>
      <c r="D20" s="143">
        <v>0</v>
      </c>
      <c r="E20" s="143">
        <v>0</v>
      </c>
      <c r="F20" s="143" t="s">
        <v>409</v>
      </c>
      <c r="G20" s="143">
        <v>0</v>
      </c>
      <c r="H20" s="143">
        <v>0</v>
      </c>
      <c r="I20" s="143" t="s">
        <v>409</v>
      </c>
      <c r="J20" s="143">
        <v>0</v>
      </c>
      <c r="K20" s="143">
        <v>0</v>
      </c>
      <c r="L20" s="143" t="s">
        <v>409</v>
      </c>
      <c r="M20" s="143">
        <v>0</v>
      </c>
      <c r="N20" s="143">
        <v>0</v>
      </c>
      <c r="O20" s="143" t="s">
        <v>409</v>
      </c>
      <c r="P20" s="143">
        <v>0</v>
      </c>
      <c r="Q20" s="143">
        <v>0</v>
      </c>
      <c r="R20" s="143" t="s">
        <v>409</v>
      </c>
      <c r="S20" s="143" t="s">
        <v>409</v>
      </c>
      <c r="T20" s="143" t="s">
        <v>409</v>
      </c>
      <c r="U20" s="143" t="s">
        <v>409</v>
      </c>
    </row>
    <row r="21" spans="1:21" ht="15">
      <c r="A21" s="141" t="s">
        <v>30</v>
      </c>
      <c r="B21" s="142" t="s">
        <v>162</v>
      </c>
      <c r="C21" s="141" t="s">
        <v>163</v>
      </c>
      <c r="D21" s="143">
        <v>0</v>
      </c>
      <c r="E21" s="143">
        <v>0</v>
      </c>
      <c r="F21" s="143" t="s">
        <v>409</v>
      </c>
      <c r="G21" s="143">
        <v>0</v>
      </c>
      <c r="H21" s="143">
        <v>0</v>
      </c>
      <c r="I21" s="143" t="s">
        <v>409</v>
      </c>
      <c r="J21" s="143">
        <v>0</v>
      </c>
      <c r="K21" s="143">
        <v>0</v>
      </c>
      <c r="L21" s="143" t="s">
        <v>409</v>
      </c>
      <c r="M21" s="143">
        <v>0</v>
      </c>
      <c r="N21" s="143">
        <v>0</v>
      </c>
      <c r="O21" s="143" t="s">
        <v>409</v>
      </c>
      <c r="P21" s="143">
        <v>0</v>
      </c>
      <c r="Q21" s="143">
        <v>0</v>
      </c>
      <c r="R21" s="143" t="s">
        <v>409</v>
      </c>
      <c r="S21" s="143" t="s">
        <v>409</v>
      </c>
      <c r="T21" s="143" t="s">
        <v>409</v>
      </c>
      <c r="U21" s="143" t="s">
        <v>409</v>
      </c>
    </row>
    <row r="22" spans="1:21" ht="15">
      <c r="A22" s="141" t="s">
        <v>136</v>
      </c>
      <c r="B22" s="142" t="s">
        <v>164</v>
      </c>
      <c r="C22" s="141" t="s">
        <v>165</v>
      </c>
      <c r="D22" s="143" t="s">
        <v>488</v>
      </c>
      <c r="E22" s="143" t="s">
        <v>489</v>
      </c>
      <c r="F22" s="143" t="s">
        <v>490</v>
      </c>
      <c r="G22" s="143" t="s">
        <v>491</v>
      </c>
      <c r="H22" s="143" t="s">
        <v>492</v>
      </c>
      <c r="I22" s="143" t="s">
        <v>493</v>
      </c>
      <c r="J22" s="143">
        <v>0</v>
      </c>
      <c r="K22" s="143">
        <v>0</v>
      </c>
      <c r="L22" s="143" t="s">
        <v>409</v>
      </c>
      <c r="M22" s="143">
        <v>0</v>
      </c>
      <c r="N22" s="143">
        <v>0</v>
      </c>
      <c r="O22" s="143" t="s">
        <v>409</v>
      </c>
      <c r="P22" s="143">
        <v>0</v>
      </c>
      <c r="Q22" s="143">
        <v>0</v>
      </c>
      <c r="R22" s="143" t="s">
        <v>409</v>
      </c>
      <c r="S22" s="143" t="s">
        <v>417</v>
      </c>
      <c r="T22" s="143" t="s">
        <v>409</v>
      </c>
      <c r="U22" s="143" t="s">
        <v>417</v>
      </c>
    </row>
    <row r="23" spans="1:21" ht="15">
      <c r="A23" s="141" t="s">
        <v>140</v>
      </c>
      <c r="B23" s="142" t="s">
        <v>167</v>
      </c>
      <c r="C23" s="141" t="s">
        <v>168</v>
      </c>
      <c r="D23" s="143" t="s">
        <v>494</v>
      </c>
      <c r="E23" s="143" t="s">
        <v>495</v>
      </c>
      <c r="F23" s="143" t="s">
        <v>496</v>
      </c>
      <c r="G23" s="143" t="s">
        <v>497</v>
      </c>
      <c r="H23" s="143" t="s">
        <v>498</v>
      </c>
      <c r="I23" s="143" t="s">
        <v>499</v>
      </c>
      <c r="J23" s="143" t="s">
        <v>486</v>
      </c>
      <c r="K23" s="143" t="s">
        <v>487</v>
      </c>
      <c r="L23" s="143" t="s">
        <v>419</v>
      </c>
      <c r="M23" s="143">
        <v>0</v>
      </c>
      <c r="N23" s="143">
        <v>0</v>
      </c>
      <c r="O23" s="143" t="s">
        <v>409</v>
      </c>
      <c r="P23" s="143">
        <v>0</v>
      </c>
      <c r="Q23" s="143">
        <v>0</v>
      </c>
      <c r="R23" s="143" t="s">
        <v>409</v>
      </c>
      <c r="S23" s="143" t="s">
        <v>418</v>
      </c>
      <c r="T23" s="143" t="s">
        <v>409</v>
      </c>
      <c r="U23" s="143" t="s">
        <v>418</v>
      </c>
    </row>
    <row r="24" spans="1:21" ht="15">
      <c r="A24" s="141" t="s">
        <v>0</v>
      </c>
      <c r="B24" s="142" t="s">
        <v>170</v>
      </c>
      <c r="C24" s="141" t="s">
        <v>171</v>
      </c>
      <c r="D24" s="143">
        <v>0</v>
      </c>
      <c r="E24" s="143">
        <v>0</v>
      </c>
      <c r="F24" s="143" t="s">
        <v>409</v>
      </c>
      <c r="G24" s="143">
        <v>0</v>
      </c>
      <c r="H24" s="143">
        <v>0</v>
      </c>
      <c r="I24" s="143" t="s">
        <v>409</v>
      </c>
      <c r="J24" s="143" t="s">
        <v>486</v>
      </c>
      <c r="K24" s="143" t="s">
        <v>487</v>
      </c>
      <c r="L24" s="143" t="s">
        <v>419</v>
      </c>
      <c r="M24" s="143">
        <v>0</v>
      </c>
      <c r="N24" s="143">
        <v>0</v>
      </c>
      <c r="O24" s="143" t="s">
        <v>409</v>
      </c>
      <c r="P24" s="143">
        <v>0</v>
      </c>
      <c r="Q24" s="143">
        <v>0</v>
      </c>
      <c r="R24" s="143" t="s">
        <v>409</v>
      </c>
      <c r="S24" s="143" t="s">
        <v>419</v>
      </c>
      <c r="T24" s="143" t="s">
        <v>409</v>
      </c>
      <c r="U24" s="143" t="s">
        <v>419</v>
      </c>
    </row>
    <row r="25" spans="1:21" ht="30.75">
      <c r="A25" s="141" t="s">
        <v>0</v>
      </c>
      <c r="B25" s="142" t="s">
        <v>172</v>
      </c>
      <c r="C25" s="141" t="s">
        <v>173</v>
      </c>
      <c r="D25" s="143" t="s">
        <v>494</v>
      </c>
      <c r="E25" s="143" t="s">
        <v>495</v>
      </c>
      <c r="F25" s="143" t="s">
        <v>496</v>
      </c>
      <c r="G25" s="143" t="s">
        <v>497</v>
      </c>
      <c r="H25" s="143" t="s">
        <v>498</v>
      </c>
      <c r="I25" s="143" t="s">
        <v>499</v>
      </c>
      <c r="J25" s="143">
        <v>0</v>
      </c>
      <c r="K25" s="143">
        <v>0</v>
      </c>
      <c r="L25" s="143" t="s">
        <v>409</v>
      </c>
      <c r="M25" s="143">
        <v>0</v>
      </c>
      <c r="N25" s="143">
        <v>0</v>
      </c>
      <c r="O25" s="143" t="s">
        <v>409</v>
      </c>
      <c r="P25" s="143">
        <v>0</v>
      </c>
      <c r="Q25" s="143">
        <v>0</v>
      </c>
      <c r="R25" s="143" t="s">
        <v>409</v>
      </c>
      <c r="S25" s="143" t="s">
        <v>420</v>
      </c>
      <c r="T25" s="143" t="s">
        <v>409</v>
      </c>
      <c r="U25" s="143" t="s">
        <v>420</v>
      </c>
    </row>
    <row r="26" spans="1:21" ht="15">
      <c r="A26" s="141" t="s">
        <v>144</v>
      </c>
      <c r="B26" s="142" t="s">
        <v>174</v>
      </c>
      <c r="C26" s="141" t="s">
        <v>175</v>
      </c>
      <c r="D26" s="143" t="s">
        <v>500</v>
      </c>
      <c r="E26" s="143" t="s">
        <v>501</v>
      </c>
      <c r="F26" s="143" t="s">
        <v>502</v>
      </c>
      <c r="G26" s="143" t="s">
        <v>503</v>
      </c>
      <c r="H26" s="143" t="s">
        <v>504</v>
      </c>
      <c r="I26" s="143" t="s">
        <v>505</v>
      </c>
      <c r="J26" s="143">
        <v>0</v>
      </c>
      <c r="K26" s="143">
        <v>0</v>
      </c>
      <c r="L26" s="143" t="s">
        <v>409</v>
      </c>
      <c r="M26" s="143">
        <v>0</v>
      </c>
      <c r="N26" s="143">
        <v>0</v>
      </c>
      <c r="O26" s="143" t="s">
        <v>409</v>
      </c>
      <c r="P26" s="143">
        <v>0</v>
      </c>
      <c r="Q26" s="143">
        <v>0</v>
      </c>
      <c r="R26" s="143" t="s">
        <v>409</v>
      </c>
      <c r="S26" s="143" t="s">
        <v>421</v>
      </c>
      <c r="T26" s="143" t="s">
        <v>409</v>
      </c>
      <c r="U26" s="143" t="s">
        <v>421</v>
      </c>
    </row>
    <row r="27" spans="1:21" ht="15">
      <c r="A27" s="141" t="s">
        <v>148</v>
      </c>
      <c r="B27" s="142" t="s">
        <v>177</v>
      </c>
      <c r="C27" s="141" t="s">
        <v>178</v>
      </c>
      <c r="D27" s="143">
        <v>0</v>
      </c>
      <c r="E27" s="143">
        <v>0</v>
      </c>
      <c r="F27" s="143" t="s">
        <v>409</v>
      </c>
      <c r="G27" s="143" t="s">
        <v>422</v>
      </c>
      <c r="H27" s="143">
        <v>0</v>
      </c>
      <c r="I27" s="143" t="s">
        <v>422</v>
      </c>
      <c r="J27" s="143">
        <v>0</v>
      </c>
      <c r="K27" s="143">
        <v>0</v>
      </c>
      <c r="L27" s="143" t="s">
        <v>409</v>
      </c>
      <c r="M27" s="143">
        <v>0</v>
      </c>
      <c r="N27" s="143">
        <v>0</v>
      </c>
      <c r="O27" s="143" t="s">
        <v>409</v>
      </c>
      <c r="P27" s="143">
        <v>0</v>
      </c>
      <c r="Q27" s="143">
        <v>0</v>
      </c>
      <c r="R27" s="143" t="s">
        <v>409</v>
      </c>
      <c r="S27" s="143" t="s">
        <v>422</v>
      </c>
      <c r="T27" s="143" t="s">
        <v>409</v>
      </c>
      <c r="U27" s="143" t="s">
        <v>422</v>
      </c>
    </row>
    <row r="28" spans="1:21" s="8" customFormat="1" ht="15">
      <c r="A28" s="144" t="s">
        <v>0</v>
      </c>
      <c r="B28" s="145" t="s">
        <v>179</v>
      </c>
      <c r="C28" s="144" t="s">
        <v>180</v>
      </c>
      <c r="D28" s="146" t="s">
        <v>506</v>
      </c>
      <c r="E28" s="146" t="s">
        <v>507</v>
      </c>
      <c r="F28" s="146" t="s">
        <v>508</v>
      </c>
      <c r="G28" s="146" t="s">
        <v>509</v>
      </c>
      <c r="H28" s="146" t="s">
        <v>510</v>
      </c>
      <c r="I28" s="146" t="s">
        <v>511</v>
      </c>
      <c r="J28" s="146" t="s">
        <v>512</v>
      </c>
      <c r="K28" s="146" t="s">
        <v>513</v>
      </c>
      <c r="L28" s="146" t="s">
        <v>514</v>
      </c>
      <c r="M28" s="146">
        <v>0</v>
      </c>
      <c r="N28" s="146">
        <v>0</v>
      </c>
      <c r="O28" s="146" t="s">
        <v>409</v>
      </c>
      <c r="P28" s="146">
        <v>0</v>
      </c>
      <c r="Q28" s="146" t="s">
        <v>416</v>
      </c>
      <c r="R28" s="146" t="s">
        <v>416</v>
      </c>
      <c r="S28" s="146" t="s">
        <v>515</v>
      </c>
      <c r="T28" s="146" t="s">
        <v>452</v>
      </c>
      <c r="U28" s="146" t="s">
        <v>423</v>
      </c>
    </row>
    <row r="29" spans="1:21" s="8" customFormat="1" ht="15">
      <c r="A29" s="144" t="s">
        <v>181</v>
      </c>
      <c r="B29" s="145" t="s">
        <v>182</v>
      </c>
      <c r="C29" s="144" t="s">
        <v>183</v>
      </c>
      <c r="D29" s="146"/>
      <c r="E29" s="146"/>
      <c r="F29" s="146"/>
      <c r="G29" s="146"/>
      <c r="H29" s="146"/>
      <c r="I29" s="146"/>
      <c r="J29" s="146"/>
      <c r="K29" s="146"/>
      <c r="L29" s="146"/>
      <c r="M29" s="146"/>
      <c r="N29" s="146"/>
      <c r="O29" s="146"/>
      <c r="P29" s="146"/>
      <c r="Q29" s="146"/>
      <c r="R29" s="146"/>
      <c r="S29" s="146" t="s">
        <v>409</v>
      </c>
      <c r="T29" s="146" t="s">
        <v>409</v>
      </c>
      <c r="U29" s="146" t="s">
        <v>409</v>
      </c>
    </row>
    <row r="30" spans="1:21" s="8" customFormat="1" ht="15">
      <c r="A30" s="144" t="s">
        <v>127</v>
      </c>
      <c r="B30" s="145" t="s">
        <v>184</v>
      </c>
      <c r="C30" s="144" t="s">
        <v>185</v>
      </c>
      <c r="D30" s="146" t="s">
        <v>516</v>
      </c>
      <c r="E30" s="146" t="s">
        <v>517</v>
      </c>
      <c r="F30" s="146" t="s">
        <v>518</v>
      </c>
      <c r="G30" s="146" t="s">
        <v>519</v>
      </c>
      <c r="H30" s="146" t="s">
        <v>520</v>
      </c>
      <c r="I30" s="146" t="s">
        <v>521</v>
      </c>
      <c r="J30" s="146" t="s">
        <v>522</v>
      </c>
      <c r="K30" s="146">
        <v>0</v>
      </c>
      <c r="L30" s="146" t="s">
        <v>522</v>
      </c>
      <c r="M30" s="146">
        <v>0</v>
      </c>
      <c r="N30" s="146">
        <v>0</v>
      </c>
      <c r="O30" s="146" t="s">
        <v>409</v>
      </c>
      <c r="P30" s="146">
        <v>0</v>
      </c>
      <c r="Q30" s="146">
        <v>0</v>
      </c>
      <c r="R30" s="146" t="s">
        <v>409</v>
      </c>
      <c r="S30" s="146" t="s">
        <v>523</v>
      </c>
      <c r="T30" s="146" t="s">
        <v>452</v>
      </c>
      <c r="U30" s="146" t="s">
        <v>424</v>
      </c>
    </row>
    <row r="31" spans="1:21" ht="15">
      <c r="A31" s="141" t="s">
        <v>9</v>
      </c>
      <c r="B31" s="142" t="s">
        <v>186</v>
      </c>
      <c r="C31" s="141" t="s">
        <v>187</v>
      </c>
      <c r="D31" s="143">
        <v>0</v>
      </c>
      <c r="E31" s="143" t="s">
        <v>425</v>
      </c>
      <c r="F31" s="143" t="s">
        <v>425</v>
      </c>
      <c r="G31" s="143">
        <v>0</v>
      </c>
      <c r="H31" s="143">
        <v>0</v>
      </c>
      <c r="I31" s="143" t="s">
        <v>409</v>
      </c>
      <c r="J31" s="143">
        <v>0</v>
      </c>
      <c r="K31" s="143">
        <v>0</v>
      </c>
      <c r="L31" s="143" t="s">
        <v>409</v>
      </c>
      <c r="M31" s="143">
        <v>0</v>
      </c>
      <c r="N31" s="143">
        <v>0</v>
      </c>
      <c r="O31" s="143" t="s">
        <v>409</v>
      </c>
      <c r="P31" s="143">
        <v>0</v>
      </c>
      <c r="Q31" s="143">
        <v>0</v>
      </c>
      <c r="R31" s="143" t="s">
        <v>409</v>
      </c>
      <c r="S31" s="143" t="s">
        <v>425</v>
      </c>
      <c r="T31" s="143" t="s">
        <v>409</v>
      </c>
      <c r="U31" s="143" t="s">
        <v>425</v>
      </c>
    </row>
    <row r="32" spans="1:21" ht="15">
      <c r="A32" s="141" t="s">
        <v>0</v>
      </c>
      <c r="B32" s="142" t="s">
        <v>189</v>
      </c>
      <c r="C32" s="141" t="s">
        <v>0</v>
      </c>
      <c r="D32" s="143">
        <v>0</v>
      </c>
      <c r="E32" s="143">
        <v>0</v>
      </c>
      <c r="F32" s="143" t="s">
        <v>409</v>
      </c>
      <c r="G32" s="143">
        <v>0</v>
      </c>
      <c r="H32" s="143">
        <v>0</v>
      </c>
      <c r="I32" s="143" t="s">
        <v>409</v>
      </c>
      <c r="J32" s="143">
        <v>0</v>
      </c>
      <c r="K32" s="143">
        <v>0</v>
      </c>
      <c r="L32" s="143" t="s">
        <v>409</v>
      </c>
      <c r="M32" s="143">
        <v>0</v>
      </c>
      <c r="N32" s="143">
        <v>0</v>
      </c>
      <c r="O32" s="143" t="s">
        <v>409</v>
      </c>
      <c r="P32" s="143">
        <v>0</v>
      </c>
      <c r="Q32" s="143">
        <v>0</v>
      </c>
      <c r="R32" s="143" t="s">
        <v>409</v>
      </c>
      <c r="S32" s="143" t="s">
        <v>409</v>
      </c>
      <c r="T32" s="143" t="s">
        <v>409</v>
      </c>
      <c r="U32" s="143" t="s">
        <v>409</v>
      </c>
    </row>
    <row r="33" spans="1:21" ht="42" customHeight="1">
      <c r="A33" s="141" t="s">
        <v>0</v>
      </c>
      <c r="B33" s="142" t="s">
        <v>190</v>
      </c>
      <c r="C33" s="141" t="s">
        <v>191</v>
      </c>
      <c r="D33" s="143">
        <v>0</v>
      </c>
      <c r="E33" s="143">
        <v>0</v>
      </c>
      <c r="F33" s="143" t="s">
        <v>409</v>
      </c>
      <c r="G33" s="143">
        <v>0</v>
      </c>
      <c r="H33" s="143">
        <v>0</v>
      </c>
      <c r="I33" s="143" t="s">
        <v>409</v>
      </c>
      <c r="J33" s="143">
        <v>0</v>
      </c>
      <c r="K33" s="143">
        <v>0</v>
      </c>
      <c r="L33" s="143" t="s">
        <v>409</v>
      </c>
      <c r="M33" s="143">
        <v>0</v>
      </c>
      <c r="N33" s="143">
        <v>0</v>
      </c>
      <c r="O33" s="143" t="s">
        <v>409</v>
      </c>
      <c r="P33" s="143">
        <v>0</v>
      </c>
      <c r="Q33" s="143">
        <v>0</v>
      </c>
      <c r="R33" s="143" t="s">
        <v>409</v>
      </c>
      <c r="S33" s="143" t="s">
        <v>409</v>
      </c>
      <c r="T33" s="143" t="s">
        <v>409</v>
      </c>
      <c r="U33" s="143" t="s">
        <v>409</v>
      </c>
    </row>
    <row r="34" spans="1:21" ht="51.75" customHeight="1">
      <c r="A34" s="141" t="s">
        <v>0</v>
      </c>
      <c r="B34" s="142" t="s">
        <v>192</v>
      </c>
      <c r="C34" s="141" t="s">
        <v>193</v>
      </c>
      <c r="D34" s="143">
        <v>0</v>
      </c>
      <c r="E34" s="143">
        <v>0</v>
      </c>
      <c r="F34" s="143" t="s">
        <v>409</v>
      </c>
      <c r="G34" s="143">
        <v>0</v>
      </c>
      <c r="H34" s="143">
        <v>0</v>
      </c>
      <c r="I34" s="143" t="s">
        <v>409</v>
      </c>
      <c r="J34" s="143">
        <v>0</v>
      </c>
      <c r="K34" s="143">
        <v>0</v>
      </c>
      <c r="L34" s="143" t="s">
        <v>409</v>
      </c>
      <c r="M34" s="143">
        <v>0</v>
      </c>
      <c r="N34" s="143">
        <v>0</v>
      </c>
      <c r="O34" s="143" t="s">
        <v>409</v>
      </c>
      <c r="P34" s="143">
        <v>0</v>
      </c>
      <c r="Q34" s="143">
        <v>0</v>
      </c>
      <c r="R34" s="143" t="s">
        <v>409</v>
      </c>
      <c r="S34" s="143" t="s">
        <v>409</v>
      </c>
      <c r="T34" s="143" t="s">
        <v>409</v>
      </c>
      <c r="U34" s="143" t="s">
        <v>409</v>
      </c>
    </row>
    <row r="35" spans="1:21" ht="45.75" customHeight="1">
      <c r="A35" s="141" t="s">
        <v>0</v>
      </c>
      <c r="B35" s="142" t="s">
        <v>194</v>
      </c>
      <c r="C35" s="141" t="s">
        <v>195</v>
      </c>
      <c r="D35" s="143">
        <v>0</v>
      </c>
      <c r="E35" s="143">
        <v>0</v>
      </c>
      <c r="F35" s="143" t="s">
        <v>409</v>
      </c>
      <c r="G35" s="143">
        <v>0</v>
      </c>
      <c r="H35" s="143">
        <v>0</v>
      </c>
      <c r="I35" s="143" t="s">
        <v>409</v>
      </c>
      <c r="J35" s="143">
        <v>0</v>
      </c>
      <c r="K35" s="143">
        <v>0</v>
      </c>
      <c r="L35" s="143" t="s">
        <v>409</v>
      </c>
      <c r="M35" s="143">
        <v>0</v>
      </c>
      <c r="N35" s="143">
        <v>0</v>
      </c>
      <c r="O35" s="143" t="s">
        <v>409</v>
      </c>
      <c r="P35" s="143">
        <v>0</v>
      </c>
      <c r="Q35" s="143">
        <v>0</v>
      </c>
      <c r="R35" s="143" t="s">
        <v>409</v>
      </c>
      <c r="S35" s="143" t="s">
        <v>409</v>
      </c>
      <c r="T35" s="143" t="s">
        <v>409</v>
      </c>
      <c r="U35" s="143" t="s">
        <v>409</v>
      </c>
    </row>
    <row r="36" spans="1:21" ht="30.75">
      <c r="A36" s="141" t="s">
        <v>30</v>
      </c>
      <c r="B36" s="142" t="s">
        <v>196</v>
      </c>
      <c r="C36" s="141" t="s">
        <v>197</v>
      </c>
      <c r="D36" s="143" t="s">
        <v>516</v>
      </c>
      <c r="E36" s="143" t="s">
        <v>524</v>
      </c>
      <c r="F36" s="143" t="s">
        <v>525</v>
      </c>
      <c r="G36" s="143" t="s">
        <v>519</v>
      </c>
      <c r="H36" s="143" t="s">
        <v>520</v>
      </c>
      <c r="I36" s="143" t="s">
        <v>521</v>
      </c>
      <c r="J36" s="143" t="s">
        <v>522</v>
      </c>
      <c r="K36" s="143">
        <v>0</v>
      </c>
      <c r="L36" s="143" t="s">
        <v>522</v>
      </c>
      <c r="M36" s="143">
        <v>0</v>
      </c>
      <c r="N36" s="143">
        <v>0</v>
      </c>
      <c r="O36" s="143" t="s">
        <v>409</v>
      </c>
      <c r="P36" s="143">
        <v>0</v>
      </c>
      <c r="Q36" s="143">
        <v>0</v>
      </c>
      <c r="R36" s="143" t="s">
        <v>409</v>
      </c>
      <c r="S36" s="143" t="s">
        <v>526</v>
      </c>
      <c r="T36" s="143" t="s">
        <v>452</v>
      </c>
      <c r="U36" s="143" t="s">
        <v>426</v>
      </c>
    </row>
    <row r="37" spans="1:21" s="8" customFormat="1" ht="15">
      <c r="A37" s="144" t="s">
        <v>151</v>
      </c>
      <c r="B37" s="145" t="s">
        <v>198</v>
      </c>
      <c r="C37" s="144" t="s">
        <v>199</v>
      </c>
      <c r="D37" s="146">
        <v>0</v>
      </c>
      <c r="E37" s="146">
        <v>0</v>
      </c>
      <c r="F37" s="146" t="s">
        <v>409</v>
      </c>
      <c r="G37" s="146" t="s">
        <v>527</v>
      </c>
      <c r="H37" s="146" t="s">
        <v>528</v>
      </c>
      <c r="I37" s="146" t="s">
        <v>429</v>
      </c>
      <c r="J37" s="146">
        <v>0</v>
      </c>
      <c r="K37" s="146" t="s">
        <v>428</v>
      </c>
      <c r="L37" s="146" t="s">
        <v>428</v>
      </c>
      <c r="M37" s="146">
        <v>0</v>
      </c>
      <c r="N37" s="146">
        <v>0</v>
      </c>
      <c r="O37" s="146" t="s">
        <v>409</v>
      </c>
      <c r="P37" s="146">
        <v>0</v>
      </c>
      <c r="Q37" s="146">
        <v>0</v>
      </c>
      <c r="R37" s="146" t="s">
        <v>409</v>
      </c>
      <c r="S37" s="146" t="s">
        <v>427</v>
      </c>
      <c r="T37" s="146" t="s">
        <v>409</v>
      </c>
      <c r="U37" s="146" t="s">
        <v>427</v>
      </c>
    </row>
    <row r="38" spans="1:21" ht="15">
      <c r="A38" s="141" t="s">
        <v>9</v>
      </c>
      <c r="B38" s="142" t="s">
        <v>200</v>
      </c>
      <c r="C38" s="141" t="s">
        <v>201</v>
      </c>
      <c r="D38" s="143">
        <v>0</v>
      </c>
      <c r="E38" s="143">
        <v>0</v>
      </c>
      <c r="F38" s="143" t="s">
        <v>409</v>
      </c>
      <c r="G38" s="143">
        <v>0</v>
      </c>
      <c r="H38" s="143">
        <v>0</v>
      </c>
      <c r="I38" s="143" t="s">
        <v>409</v>
      </c>
      <c r="J38" s="143">
        <v>0</v>
      </c>
      <c r="K38" s="143" t="s">
        <v>428</v>
      </c>
      <c r="L38" s="143" t="s">
        <v>428</v>
      </c>
      <c r="M38" s="143">
        <v>0</v>
      </c>
      <c r="N38" s="143">
        <v>0</v>
      </c>
      <c r="O38" s="143" t="s">
        <v>409</v>
      </c>
      <c r="P38" s="143">
        <v>0</v>
      </c>
      <c r="Q38" s="143">
        <v>0</v>
      </c>
      <c r="R38" s="143" t="s">
        <v>409</v>
      </c>
      <c r="S38" s="143" t="s">
        <v>428</v>
      </c>
      <c r="T38" s="143" t="s">
        <v>409</v>
      </c>
      <c r="U38" s="143" t="s">
        <v>428</v>
      </c>
    </row>
    <row r="39" spans="1:21" ht="15">
      <c r="A39" s="141" t="s">
        <v>0</v>
      </c>
      <c r="B39" s="142" t="s">
        <v>189</v>
      </c>
      <c r="C39" s="141" t="s">
        <v>0</v>
      </c>
      <c r="D39" s="143">
        <v>0</v>
      </c>
      <c r="E39" s="143">
        <v>0</v>
      </c>
      <c r="F39" s="143" t="s">
        <v>409</v>
      </c>
      <c r="G39" s="143">
        <v>0</v>
      </c>
      <c r="H39" s="143">
        <v>0</v>
      </c>
      <c r="I39" s="143" t="s">
        <v>409</v>
      </c>
      <c r="J39" s="143">
        <v>0</v>
      </c>
      <c r="K39" s="143">
        <v>0</v>
      </c>
      <c r="L39" s="143" t="s">
        <v>409</v>
      </c>
      <c r="M39" s="143">
        <v>0</v>
      </c>
      <c r="N39" s="143">
        <v>0</v>
      </c>
      <c r="O39" s="143" t="s">
        <v>409</v>
      </c>
      <c r="P39" s="143">
        <v>0</v>
      </c>
      <c r="Q39" s="143">
        <v>0</v>
      </c>
      <c r="R39" s="143" t="s">
        <v>409</v>
      </c>
      <c r="S39" s="143" t="s">
        <v>409</v>
      </c>
      <c r="T39" s="143" t="s">
        <v>409</v>
      </c>
      <c r="U39" s="143" t="s">
        <v>409</v>
      </c>
    </row>
    <row r="40" spans="1:21" ht="33.75" customHeight="1">
      <c r="A40" s="141" t="s">
        <v>0</v>
      </c>
      <c r="B40" s="142" t="s">
        <v>202</v>
      </c>
      <c r="C40" s="141" t="s">
        <v>203</v>
      </c>
      <c r="D40" s="143">
        <v>0</v>
      </c>
      <c r="E40" s="143">
        <v>0</v>
      </c>
      <c r="F40" s="143" t="s">
        <v>409</v>
      </c>
      <c r="G40" s="143">
        <v>0</v>
      </c>
      <c r="H40" s="143">
        <v>0</v>
      </c>
      <c r="I40" s="143" t="s">
        <v>409</v>
      </c>
      <c r="J40" s="143">
        <v>0</v>
      </c>
      <c r="K40" s="143">
        <v>0</v>
      </c>
      <c r="L40" s="143" t="s">
        <v>409</v>
      </c>
      <c r="M40" s="143">
        <v>0</v>
      </c>
      <c r="N40" s="143">
        <v>0</v>
      </c>
      <c r="O40" s="143" t="s">
        <v>409</v>
      </c>
      <c r="P40" s="143">
        <v>0</v>
      </c>
      <c r="Q40" s="143">
        <v>0</v>
      </c>
      <c r="R40" s="143" t="s">
        <v>409</v>
      </c>
      <c r="S40" s="143" t="s">
        <v>409</v>
      </c>
      <c r="T40" s="143" t="s">
        <v>409</v>
      </c>
      <c r="U40" s="143" t="s">
        <v>409</v>
      </c>
    </row>
    <row r="41" spans="1:21" ht="46.5" customHeight="1">
      <c r="A41" s="141" t="s">
        <v>0</v>
      </c>
      <c r="B41" s="142" t="s">
        <v>192</v>
      </c>
      <c r="C41" s="141" t="s">
        <v>204</v>
      </c>
      <c r="D41" s="143">
        <v>0</v>
      </c>
      <c r="E41" s="143">
        <v>0</v>
      </c>
      <c r="F41" s="143" t="s">
        <v>409</v>
      </c>
      <c r="G41" s="143">
        <v>0</v>
      </c>
      <c r="H41" s="143">
        <v>0</v>
      </c>
      <c r="I41" s="143" t="s">
        <v>409</v>
      </c>
      <c r="J41" s="143">
        <v>0</v>
      </c>
      <c r="K41" s="143">
        <v>0</v>
      </c>
      <c r="L41" s="143" t="s">
        <v>409</v>
      </c>
      <c r="M41" s="143">
        <v>0</v>
      </c>
      <c r="N41" s="143">
        <v>0</v>
      </c>
      <c r="O41" s="143" t="s">
        <v>409</v>
      </c>
      <c r="P41" s="143">
        <v>0</v>
      </c>
      <c r="Q41" s="143">
        <v>0</v>
      </c>
      <c r="R41" s="143" t="s">
        <v>409</v>
      </c>
      <c r="S41" s="143" t="s">
        <v>409</v>
      </c>
      <c r="T41" s="143" t="s">
        <v>409</v>
      </c>
      <c r="U41" s="143" t="s">
        <v>409</v>
      </c>
    </row>
    <row r="42" spans="1:21" ht="44.25" customHeight="1">
      <c r="A42" s="141" t="s">
        <v>0</v>
      </c>
      <c r="B42" s="142" t="s">
        <v>194</v>
      </c>
      <c r="C42" s="141" t="s">
        <v>205</v>
      </c>
      <c r="D42" s="143">
        <v>0</v>
      </c>
      <c r="E42" s="143">
        <v>0</v>
      </c>
      <c r="F42" s="143" t="s">
        <v>409</v>
      </c>
      <c r="G42" s="143">
        <v>0</v>
      </c>
      <c r="H42" s="143">
        <v>0</v>
      </c>
      <c r="I42" s="143" t="s">
        <v>409</v>
      </c>
      <c r="J42" s="143">
        <v>0</v>
      </c>
      <c r="K42" s="143" t="s">
        <v>428</v>
      </c>
      <c r="L42" s="143" t="s">
        <v>428</v>
      </c>
      <c r="M42" s="143">
        <v>0</v>
      </c>
      <c r="N42" s="143">
        <v>0</v>
      </c>
      <c r="O42" s="143" t="s">
        <v>409</v>
      </c>
      <c r="P42" s="143">
        <v>0</v>
      </c>
      <c r="Q42" s="143">
        <v>0</v>
      </c>
      <c r="R42" s="143" t="s">
        <v>409</v>
      </c>
      <c r="S42" s="143" t="s">
        <v>428</v>
      </c>
      <c r="T42" s="143" t="s">
        <v>409</v>
      </c>
      <c r="U42" s="143" t="s">
        <v>428</v>
      </c>
    </row>
    <row r="43" spans="1:21" ht="33" customHeight="1">
      <c r="A43" s="141" t="s">
        <v>30</v>
      </c>
      <c r="B43" s="142" t="s">
        <v>206</v>
      </c>
      <c r="C43" s="141" t="s">
        <v>207</v>
      </c>
      <c r="D43" s="143">
        <v>0</v>
      </c>
      <c r="E43" s="143">
        <v>0</v>
      </c>
      <c r="F43" s="143" t="s">
        <v>409</v>
      </c>
      <c r="G43" s="143" t="s">
        <v>527</v>
      </c>
      <c r="H43" s="143" t="s">
        <v>528</v>
      </c>
      <c r="I43" s="143" t="s">
        <v>429</v>
      </c>
      <c r="J43" s="143">
        <v>0</v>
      </c>
      <c r="K43" s="143">
        <v>0</v>
      </c>
      <c r="L43" s="143" t="s">
        <v>409</v>
      </c>
      <c r="M43" s="143">
        <v>0</v>
      </c>
      <c r="N43" s="143">
        <v>0</v>
      </c>
      <c r="O43" s="143" t="s">
        <v>409</v>
      </c>
      <c r="P43" s="143">
        <v>0</v>
      </c>
      <c r="Q43" s="143">
        <v>0</v>
      </c>
      <c r="R43" s="143" t="s">
        <v>409</v>
      </c>
      <c r="S43" s="143" t="s">
        <v>429</v>
      </c>
      <c r="T43" s="143" t="s">
        <v>409</v>
      </c>
      <c r="U43" s="143" t="s">
        <v>429</v>
      </c>
    </row>
    <row r="44" spans="1:21" s="8" customFormat="1" ht="30.75">
      <c r="A44" s="144" t="s">
        <v>0</v>
      </c>
      <c r="B44" s="145" t="s">
        <v>208</v>
      </c>
      <c r="C44" s="144" t="s">
        <v>209</v>
      </c>
      <c r="D44" s="146" t="s">
        <v>516</v>
      </c>
      <c r="E44" s="146" t="s">
        <v>517</v>
      </c>
      <c r="F44" s="146" t="s">
        <v>518</v>
      </c>
      <c r="G44" s="146" t="s">
        <v>529</v>
      </c>
      <c r="H44" s="146" t="s">
        <v>530</v>
      </c>
      <c r="I44" s="146" t="s">
        <v>531</v>
      </c>
      <c r="J44" s="146" t="s">
        <v>522</v>
      </c>
      <c r="K44" s="146" t="s">
        <v>428</v>
      </c>
      <c r="L44" s="146" t="s">
        <v>532</v>
      </c>
      <c r="M44" s="146">
        <v>0</v>
      </c>
      <c r="N44" s="146">
        <v>0</v>
      </c>
      <c r="O44" s="146" t="s">
        <v>409</v>
      </c>
      <c r="P44" s="146">
        <v>0</v>
      </c>
      <c r="Q44" s="146">
        <v>0</v>
      </c>
      <c r="R44" s="146" t="s">
        <v>409</v>
      </c>
      <c r="S44" s="146" t="s">
        <v>533</v>
      </c>
      <c r="T44" s="146" t="s">
        <v>452</v>
      </c>
      <c r="U44" s="146" t="s">
        <v>430</v>
      </c>
    </row>
    <row r="45" spans="1:21" s="8" customFormat="1" ht="15">
      <c r="A45" s="144" t="s">
        <v>210</v>
      </c>
      <c r="B45" s="145" t="s">
        <v>211</v>
      </c>
      <c r="C45" s="144" t="s">
        <v>212</v>
      </c>
      <c r="D45" s="146"/>
      <c r="E45" s="146"/>
      <c r="F45" s="146"/>
      <c r="G45" s="146"/>
      <c r="H45" s="146"/>
      <c r="I45" s="146"/>
      <c r="J45" s="146"/>
      <c r="K45" s="146"/>
      <c r="L45" s="146"/>
      <c r="M45" s="146"/>
      <c r="N45" s="146"/>
      <c r="O45" s="146"/>
      <c r="P45" s="146"/>
      <c r="Q45" s="146"/>
      <c r="R45" s="146"/>
      <c r="S45" s="146"/>
      <c r="T45" s="146"/>
      <c r="U45" s="146"/>
    </row>
    <row r="46" spans="1:21" s="8" customFormat="1" ht="30.75">
      <c r="A46" s="147" t="s">
        <v>0</v>
      </c>
      <c r="B46" s="148" t="s">
        <v>222</v>
      </c>
      <c r="C46" s="147" t="s">
        <v>223</v>
      </c>
      <c r="D46" s="149" t="s">
        <v>534</v>
      </c>
      <c r="E46" s="149" t="s">
        <v>535</v>
      </c>
      <c r="F46" s="149" t="s">
        <v>536</v>
      </c>
      <c r="G46" s="149" t="s">
        <v>537</v>
      </c>
      <c r="H46" s="149" t="s">
        <v>538</v>
      </c>
      <c r="I46" s="149" t="s">
        <v>539</v>
      </c>
      <c r="J46" s="149" t="s">
        <v>540</v>
      </c>
      <c r="K46" s="149" t="s">
        <v>541</v>
      </c>
      <c r="L46" s="149" t="s">
        <v>542</v>
      </c>
      <c r="M46" s="149">
        <v>0</v>
      </c>
      <c r="N46" s="149">
        <v>0</v>
      </c>
      <c r="O46" s="149" t="s">
        <v>409</v>
      </c>
      <c r="P46" s="149">
        <v>0</v>
      </c>
      <c r="Q46" s="149" t="s">
        <v>416</v>
      </c>
      <c r="R46" s="149" t="s">
        <v>416</v>
      </c>
      <c r="S46" s="149" t="s">
        <v>431</v>
      </c>
      <c r="T46" s="149" t="s">
        <v>409</v>
      </c>
      <c r="U46" s="149" t="s">
        <v>431</v>
      </c>
    </row>
    <row r="48" spans="1:21" ht="25.5">
      <c r="A48" s="64"/>
      <c r="B48" s="65"/>
      <c r="C48" s="65"/>
      <c r="D48" s="64"/>
      <c r="E48" s="64"/>
      <c r="F48" s="64"/>
      <c r="G48" s="64"/>
      <c r="H48" s="64"/>
      <c r="I48" s="64"/>
      <c r="J48" s="194"/>
      <c r="K48" s="194"/>
      <c r="L48" s="194"/>
      <c r="M48" s="194"/>
      <c r="N48" s="194"/>
      <c r="O48" s="194"/>
      <c r="P48" s="194"/>
      <c r="Q48" s="194"/>
      <c r="R48" s="194"/>
      <c r="S48" s="194"/>
      <c r="T48" s="194"/>
      <c r="U48" s="194"/>
    </row>
    <row r="49" spans="1:21" ht="26.25" customHeight="1">
      <c r="A49" s="193"/>
      <c r="B49" s="193"/>
      <c r="C49" s="193"/>
      <c r="D49" s="193"/>
      <c r="E49" s="193"/>
      <c r="F49" s="193"/>
      <c r="G49" s="193"/>
      <c r="H49" s="193"/>
      <c r="I49" s="193"/>
      <c r="J49" s="193"/>
      <c r="K49" s="193"/>
      <c r="L49" s="193"/>
      <c r="M49" s="193"/>
      <c r="N49" s="193"/>
      <c r="O49" s="193"/>
      <c r="P49" s="193"/>
      <c r="Q49" s="193"/>
      <c r="R49" s="193"/>
      <c r="S49" s="193"/>
      <c r="T49" s="193"/>
      <c r="U49" s="193"/>
    </row>
    <row r="50" spans="1:21" ht="25.5">
      <c r="A50" s="64"/>
      <c r="B50" s="66"/>
      <c r="C50" s="66"/>
      <c r="D50" s="64"/>
      <c r="E50" s="64"/>
      <c r="F50" s="64"/>
      <c r="G50" s="64"/>
      <c r="H50" s="64"/>
      <c r="I50" s="64"/>
      <c r="J50" s="193"/>
      <c r="K50" s="193"/>
      <c r="L50" s="193"/>
      <c r="M50" s="193"/>
      <c r="N50" s="193"/>
      <c r="O50" s="193"/>
      <c r="P50" s="193"/>
      <c r="Q50" s="193"/>
      <c r="R50" s="193"/>
      <c r="S50" s="193"/>
      <c r="T50" s="193"/>
      <c r="U50" s="193"/>
    </row>
  </sheetData>
  <sheetProtection/>
  <mergeCells count="20">
    <mergeCell ref="J50:U50"/>
    <mergeCell ref="J48:U48"/>
    <mergeCell ref="A49:I49"/>
    <mergeCell ref="J49:U49"/>
    <mergeCell ref="S5:U5"/>
    <mergeCell ref="B6:B7"/>
    <mergeCell ref="A6:A7"/>
    <mergeCell ref="C6:C7"/>
    <mergeCell ref="S6:S7"/>
    <mergeCell ref="T6:T7"/>
    <mergeCell ref="U6:U7"/>
    <mergeCell ref="Q1:U1"/>
    <mergeCell ref="D6:F6"/>
    <mergeCell ref="G6:I6"/>
    <mergeCell ref="J6:L6"/>
    <mergeCell ref="M6:O6"/>
    <mergeCell ref="P6:R6"/>
    <mergeCell ref="A2:U2"/>
    <mergeCell ref="A3:U3"/>
    <mergeCell ref="A4:U4"/>
  </mergeCells>
  <printOptions horizontalCentered="1"/>
  <pageMargins left="0.5" right="0.2" top="0.7" bottom="0.5" header="0.31496062992126" footer="0.31496062992126"/>
  <pageSetup fitToHeight="1" fitToWidth="1" horizontalDpi="600" verticalDpi="600" orientation="landscape" paperSize="8" scale="54" r:id="rId1"/>
</worksheet>
</file>

<file path=xl/worksheets/sheet5.xml><?xml version="1.0" encoding="utf-8"?>
<worksheet xmlns="http://schemas.openxmlformats.org/spreadsheetml/2006/main" xmlns:r="http://schemas.openxmlformats.org/officeDocument/2006/relationships">
  <dimension ref="A1:J44"/>
  <sheetViews>
    <sheetView zoomScalePageLayoutView="0" workbookViewId="0" topLeftCell="A1">
      <selection activeCell="H7" sqref="H7"/>
    </sheetView>
  </sheetViews>
  <sheetFormatPr defaultColWidth="9.00390625" defaultRowHeight="15.75"/>
  <cols>
    <col min="1" max="1" width="5.50390625" style="49" customWidth="1"/>
    <col min="2" max="2" width="46.75390625" style="49" customWidth="1"/>
    <col min="3" max="3" width="8.00390625" style="49" customWidth="1"/>
    <col min="4" max="4" width="7.50390625" style="49" customWidth="1"/>
    <col min="5" max="6" width="18.875" style="49" customWidth="1"/>
    <col min="7" max="8" width="17.375" style="49" customWidth="1"/>
    <col min="9" max="9" width="18.625" style="102" bestFit="1" customWidth="1"/>
    <col min="10" max="10" width="16.00390625" style="102" bestFit="1" customWidth="1"/>
  </cols>
  <sheetData>
    <row r="1" spans="1:10" s="151" customFormat="1" ht="15">
      <c r="A1" s="177" t="s">
        <v>395</v>
      </c>
      <c r="B1" s="177"/>
      <c r="C1" s="49"/>
      <c r="D1" s="49"/>
      <c r="E1" s="182" t="s">
        <v>396</v>
      </c>
      <c r="F1" s="182"/>
      <c r="G1" s="182"/>
      <c r="H1" s="182"/>
      <c r="I1" s="154"/>
      <c r="J1" s="154"/>
    </row>
    <row r="2" spans="1:8" ht="17.25">
      <c r="A2" s="183" t="s">
        <v>397</v>
      </c>
      <c r="B2" s="183"/>
      <c r="C2" s="183"/>
      <c r="D2" s="183"/>
      <c r="E2" s="183"/>
      <c r="F2" s="183"/>
      <c r="G2" s="183"/>
      <c r="H2" s="183"/>
    </row>
    <row r="3" spans="1:8" ht="15">
      <c r="A3" s="187" t="s">
        <v>432</v>
      </c>
      <c r="B3" s="187"/>
      <c r="C3" s="187"/>
      <c r="D3" s="187"/>
      <c r="E3" s="187"/>
      <c r="F3" s="187"/>
      <c r="G3" s="187"/>
      <c r="H3" s="187"/>
    </row>
    <row r="4" spans="1:8" ht="15">
      <c r="A4" s="179" t="str">
        <f>PL1B!A4</f>
        <v>(Kèm theo Báo cáo số 648 /BC-UBND ngày  30 tháng 11 năm 2023 của UBND tỉnh)</v>
      </c>
      <c r="B4" s="179"/>
      <c r="C4" s="179"/>
      <c r="D4" s="179"/>
      <c r="E4" s="179"/>
      <c r="F4" s="179"/>
      <c r="G4" s="179"/>
      <c r="H4" s="179"/>
    </row>
    <row r="5" spans="6:8" ht="15">
      <c r="F5" s="188" t="s">
        <v>405</v>
      </c>
      <c r="G5" s="188"/>
      <c r="H5" s="188"/>
    </row>
    <row r="6" spans="1:10" s="6" customFormat="1" ht="19.5" customHeight="1">
      <c r="A6" s="195" t="s">
        <v>2</v>
      </c>
      <c r="B6" s="195" t="s">
        <v>3</v>
      </c>
      <c r="C6" s="195" t="s">
        <v>4</v>
      </c>
      <c r="D6" s="195" t="s">
        <v>5</v>
      </c>
      <c r="E6" s="195" t="s">
        <v>433</v>
      </c>
      <c r="F6" s="195" t="s">
        <v>408</v>
      </c>
      <c r="G6" s="186" t="s">
        <v>434</v>
      </c>
      <c r="H6" s="186"/>
      <c r="I6" s="103"/>
      <c r="J6" s="103"/>
    </row>
    <row r="7" spans="1:10" s="6" customFormat="1" ht="19.5" customHeight="1">
      <c r="A7" s="196"/>
      <c r="B7" s="196"/>
      <c r="C7" s="196"/>
      <c r="D7" s="196"/>
      <c r="E7" s="196"/>
      <c r="F7" s="196"/>
      <c r="G7" s="50" t="s">
        <v>406</v>
      </c>
      <c r="H7" s="50" t="s">
        <v>586</v>
      </c>
      <c r="I7" s="103"/>
      <c r="J7" s="103"/>
    </row>
    <row r="8" spans="1:10" s="8" customFormat="1" ht="19.5" customHeight="1">
      <c r="A8" s="116" t="s">
        <v>6</v>
      </c>
      <c r="B8" s="155" t="s">
        <v>7</v>
      </c>
      <c r="C8" s="116" t="s">
        <v>8</v>
      </c>
      <c r="D8" s="116" t="s">
        <v>0</v>
      </c>
      <c r="E8" s="156"/>
      <c r="F8" s="156"/>
      <c r="G8" s="157"/>
      <c r="H8" s="158"/>
      <c r="I8" s="104"/>
      <c r="J8" s="104"/>
    </row>
    <row r="9" spans="1:10" s="8" customFormat="1" ht="19.5" customHeight="1">
      <c r="A9" s="159" t="s">
        <v>9</v>
      </c>
      <c r="B9" s="160" t="s">
        <v>10</v>
      </c>
      <c r="C9" s="159" t="s">
        <v>11</v>
      </c>
      <c r="D9" s="159" t="s">
        <v>0</v>
      </c>
      <c r="E9" s="161">
        <v>12707559274506</v>
      </c>
      <c r="F9" s="161">
        <v>11165179228812</v>
      </c>
      <c r="G9" s="162">
        <f aca="true" t="shared" si="0" ref="G9:G34">E9-F9</f>
        <v>1542380045694</v>
      </c>
      <c r="H9" s="122">
        <f aca="true" t="shared" si="1" ref="H9:H34">E9/F9</f>
        <v>1.1381419871625396</v>
      </c>
      <c r="I9" s="104"/>
      <c r="J9" s="104"/>
    </row>
    <row r="10" spans="1:8" ht="19.5" customHeight="1">
      <c r="A10" s="163" t="s">
        <v>0</v>
      </c>
      <c r="B10" s="164" t="s">
        <v>12</v>
      </c>
      <c r="C10" s="163" t="s">
        <v>13</v>
      </c>
      <c r="D10" s="163" t="s">
        <v>14</v>
      </c>
      <c r="E10" s="165">
        <v>947066967340</v>
      </c>
      <c r="F10" s="165">
        <v>1013817663440</v>
      </c>
      <c r="G10" s="166">
        <f t="shared" si="0"/>
        <v>-66750696100</v>
      </c>
      <c r="H10" s="127">
        <f t="shared" si="1"/>
        <v>0.9341590716879925</v>
      </c>
    </row>
    <row r="11" spans="1:8" ht="19.5" customHeight="1">
      <c r="A11" s="163" t="s">
        <v>0</v>
      </c>
      <c r="B11" s="164" t="s">
        <v>15</v>
      </c>
      <c r="C11" s="163" t="s">
        <v>16</v>
      </c>
      <c r="D11" s="163" t="s">
        <v>17</v>
      </c>
      <c r="E11" s="165">
        <v>510911335838</v>
      </c>
      <c r="F11" s="165">
        <v>773650377875</v>
      </c>
      <c r="G11" s="166">
        <f t="shared" si="0"/>
        <v>-262739042037</v>
      </c>
      <c r="H11" s="127">
        <f t="shared" si="1"/>
        <v>0.6603904689367951</v>
      </c>
    </row>
    <row r="12" spans="1:8" ht="19.5" customHeight="1">
      <c r="A12" s="163" t="s">
        <v>0</v>
      </c>
      <c r="B12" s="164" t="s">
        <v>18</v>
      </c>
      <c r="C12" s="163" t="s">
        <v>19</v>
      </c>
      <c r="D12" s="163" t="s">
        <v>20</v>
      </c>
      <c r="E12" s="167">
        <v>0</v>
      </c>
      <c r="F12" s="167">
        <v>0</v>
      </c>
      <c r="G12" s="166">
        <f t="shared" si="0"/>
        <v>0</v>
      </c>
      <c r="H12" s="127"/>
    </row>
    <row r="13" spans="1:10" ht="19.5" customHeight="1">
      <c r="A13" s="163" t="s">
        <v>0</v>
      </c>
      <c r="B13" s="164" t="s">
        <v>21</v>
      </c>
      <c r="C13" s="163" t="s">
        <v>22</v>
      </c>
      <c r="D13" s="163" t="s">
        <v>23</v>
      </c>
      <c r="E13" s="165">
        <v>2621176436</v>
      </c>
      <c r="F13" s="165">
        <v>1581267784</v>
      </c>
      <c r="G13" s="166">
        <f t="shared" si="0"/>
        <v>1039908652</v>
      </c>
      <c r="H13" s="127">
        <f t="shared" si="1"/>
        <v>1.657642344024382</v>
      </c>
      <c r="I13" s="102">
        <f>E13/PL1A!E20</f>
        <v>0.002580960129139017</v>
      </c>
      <c r="J13" s="102">
        <f>F13/PL1A!G20</f>
        <v>0.001615045308895526</v>
      </c>
    </row>
    <row r="14" spans="1:8" ht="19.5" customHeight="1">
      <c r="A14" s="163" t="s">
        <v>0</v>
      </c>
      <c r="B14" s="164" t="s">
        <v>24</v>
      </c>
      <c r="C14" s="163" t="s">
        <v>25</v>
      </c>
      <c r="D14" s="163" t="s">
        <v>26</v>
      </c>
      <c r="E14" s="165">
        <v>15331547681</v>
      </c>
      <c r="F14" s="165">
        <v>4319294820</v>
      </c>
      <c r="G14" s="166">
        <f t="shared" si="0"/>
        <v>11012252861</v>
      </c>
      <c r="H14" s="127">
        <f t="shared" si="1"/>
        <v>3.5495487851417376</v>
      </c>
    </row>
    <row r="15" spans="1:8" ht="19.5" customHeight="1">
      <c r="A15" s="163" t="s">
        <v>0</v>
      </c>
      <c r="B15" s="164" t="s">
        <v>27</v>
      </c>
      <c r="C15" s="163" t="s">
        <v>28</v>
      </c>
      <c r="D15" s="163" t="s">
        <v>29</v>
      </c>
      <c r="E15" s="165">
        <v>11231628247211</v>
      </c>
      <c r="F15" s="165">
        <v>9371810624893</v>
      </c>
      <c r="G15" s="166">
        <f t="shared" si="0"/>
        <v>1859817622318</v>
      </c>
      <c r="H15" s="127">
        <f t="shared" si="1"/>
        <v>1.1984480584123236</v>
      </c>
    </row>
    <row r="16" spans="1:10" s="8" customFormat="1" ht="19.5" customHeight="1">
      <c r="A16" s="159" t="s">
        <v>30</v>
      </c>
      <c r="B16" s="160" t="s">
        <v>31</v>
      </c>
      <c r="C16" s="159" t="s">
        <v>32</v>
      </c>
      <c r="D16" s="159" t="s">
        <v>0</v>
      </c>
      <c r="E16" s="161">
        <v>1142354510436</v>
      </c>
      <c r="F16" s="161">
        <v>1232315156194</v>
      </c>
      <c r="G16" s="162">
        <f t="shared" si="0"/>
        <v>-89960645758</v>
      </c>
      <c r="H16" s="122">
        <f t="shared" si="1"/>
        <v>0.9269986696943312</v>
      </c>
      <c r="I16" s="104"/>
      <c r="J16" s="104"/>
    </row>
    <row r="17" spans="1:9" ht="19.5" customHeight="1">
      <c r="A17" s="163" t="s">
        <v>0</v>
      </c>
      <c r="B17" s="164" t="s">
        <v>33</v>
      </c>
      <c r="C17" s="163" t="s">
        <v>34</v>
      </c>
      <c r="D17" s="163" t="s">
        <v>0</v>
      </c>
      <c r="E17" s="165">
        <v>839957955594</v>
      </c>
      <c r="F17" s="165">
        <v>815650747151</v>
      </c>
      <c r="G17" s="166">
        <f t="shared" si="0"/>
        <v>24307208443</v>
      </c>
      <c r="H17" s="127">
        <f t="shared" si="1"/>
        <v>1.0298010006462974</v>
      </c>
      <c r="I17" s="102">
        <f>G23+G29</f>
        <v>-49705629304</v>
      </c>
    </row>
    <row r="18" spans="1:8" ht="19.5" customHeight="1">
      <c r="A18" s="163" t="s">
        <v>0</v>
      </c>
      <c r="B18" s="164" t="s">
        <v>35</v>
      </c>
      <c r="C18" s="163" t="s">
        <v>36</v>
      </c>
      <c r="D18" s="163" t="s">
        <v>0</v>
      </c>
      <c r="E18" s="165">
        <v>302396554842</v>
      </c>
      <c r="F18" s="165">
        <v>416664409043</v>
      </c>
      <c r="G18" s="166">
        <f t="shared" si="0"/>
        <v>-114267854201</v>
      </c>
      <c r="H18" s="127">
        <f t="shared" si="1"/>
        <v>0.7257556639803917</v>
      </c>
    </row>
    <row r="19" spans="1:10" s="8" customFormat="1" ht="19.5" customHeight="1">
      <c r="A19" s="159" t="s">
        <v>0</v>
      </c>
      <c r="B19" s="160" t="s">
        <v>37</v>
      </c>
      <c r="C19" s="159" t="s">
        <v>38</v>
      </c>
      <c r="D19" s="159" t="s">
        <v>0</v>
      </c>
      <c r="E19" s="161">
        <v>13849913784942</v>
      </c>
      <c r="F19" s="161">
        <v>12397494385006</v>
      </c>
      <c r="G19" s="162">
        <f t="shared" si="0"/>
        <v>1452419399936</v>
      </c>
      <c r="H19" s="122">
        <f t="shared" si="1"/>
        <v>1.1171542696315</v>
      </c>
      <c r="I19" s="104"/>
      <c r="J19" s="104"/>
    </row>
    <row r="20" spans="1:10" s="8" customFormat="1" ht="19.5" customHeight="1">
      <c r="A20" s="159" t="s">
        <v>39</v>
      </c>
      <c r="B20" s="160" t="s">
        <v>40</v>
      </c>
      <c r="C20" s="159" t="s">
        <v>41</v>
      </c>
      <c r="D20" s="159" t="s">
        <v>0</v>
      </c>
      <c r="E20" s="168"/>
      <c r="F20" s="168"/>
      <c r="G20" s="162"/>
      <c r="H20" s="122"/>
      <c r="I20" s="104"/>
      <c r="J20" s="104"/>
    </row>
    <row r="21" spans="1:10" s="8" customFormat="1" ht="19.5" customHeight="1">
      <c r="A21" s="159" t="s">
        <v>9</v>
      </c>
      <c r="B21" s="160" t="s">
        <v>42</v>
      </c>
      <c r="C21" s="159" t="s">
        <v>43</v>
      </c>
      <c r="D21" s="159" t="s">
        <v>0</v>
      </c>
      <c r="E21" s="161">
        <v>9026488922949</v>
      </c>
      <c r="F21" s="161">
        <v>9188162611618</v>
      </c>
      <c r="G21" s="162">
        <f t="shared" si="0"/>
        <v>-161673688669</v>
      </c>
      <c r="H21" s="122">
        <f t="shared" si="1"/>
        <v>0.9824041328497418</v>
      </c>
      <c r="I21" s="104"/>
      <c r="J21" s="104"/>
    </row>
    <row r="22" spans="1:8" ht="38.25" customHeight="1">
      <c r="A22" s="163" t="s">
        <v>0</v>
      </c>
      <c r="B22" s="164" t="s">
        <v>44</v>
      </c>
      <c r="C22" s="163" t="s">
        <v>45</v>
      </c>
      <c r="D22" s="163" t="s">
        <v>0</v>
      </c>
      <c r="E22" s="165">
        <v>4416233874182</v>
      </c>
      <c r="F22" s="165">
        <v>4242570831357</v>
      </c>
      <c r="G22" s="166">
        <f t="shared" si="0"/>
        <v>173663042825</v>
      </c>
      <c r="H22" s="127">
        <f t="shared" si="1"/>
        <v>1.0409334457167927</v>
      </c>
    </row>
    <row r="23" spans="1:8" ht="19.5" customHeight="1">
      <c r="A23" s="163" t="s">
        <v>0</v>
      </c>
      <c r="B23" s="164" t="s">
        <v>46</v>
      </c>
      <c r="C23" s="163" t="s">
        <v>47</v>
      </c>
      <c r="D23" s="163" t="s">
        <v>0</v>
      </c>
      <c r="E23" s="165">
        <v>536559141941</v>
      </c>
      <c r="F23" s="165">
        <v>574243942325</v>
      </c>
      <c r="G23" s="166">
        <f t="shared" si="0"/>
        <v>-37684800384</v>
      </c>
      <c r="H23" s="127">
        <f t="shared" si="1"/>
        <v>0.9343749274368978</v>
      </c>
    </row>
    <row r="24" spans="1:8" ht="19.5" customHeight="1">
      <c r="A24" s="163" t="s">
        <v>0</v>
      </c>
      <c r="B24" s="164" t="s">
        <v>48</v>
      </c>
      <c r="C24" s="163" t="s">
        <v>49</v>
      </c>
      <c r="D24" s="163" t="s">
        <v>0</v>
      </c>
      <c r="E24" s="165">
        <v>1868983247372</v>
      </c>
      <c r="F24" s="165">
        <v>1754073480354</v>
      </c>
      <c r="G24" s="166">
        <f t="shared" si="0"/>
        <v>114909767018</v>
      </c>
      <c r="H24" s="127">
        <f t="shared" si="1"/>
        <v>1.0655102356343757</v>
      </c>
    </row>
    <row r="25" spans="1:8" ht="19.5" customHeight="1">
      <c r="A25" s="163" t="s">
        <v>0</v>
      </c>
      <c r="B25" s="164" t="s">
        <v>50</v>
      </c>
      <c r="C25" s="163" t="s">
        <v>51</v>
      </c>
      <c r="D25" s="163" t="s">
        <v>0</v>
      </c>
      <c r="E25" s="165">
        <v>1488332838</v>
      </c>
      <c r="F25" s="165">
        <v>718808084</v>
      </c>
      <c r="G25" s="166">
        <f t="shared" si="0"/>
        <v>769524754</v>
      </c>
      <c r="H25" s="127">
        <f t="shared" si="1"/>
        <v>2.070556621619742</v>
      </c>
    </row>
    <row r="26" spans="1:8" ht="19.5" customHeight="1">
      <c r="A26" s="163" t="s">
        <v>0</v>
      </c>
      <c r="B26" s="164" t="s">
        <v>52</v>
      </c>
      <c r="C26" s="163" t="s">
        <v>53</v>
      </c>
      <c r="D26" s="163" t="s">
        <v>0</v>
      </c>
      <c r="E26" s="165">
        <v>2203224326616</v>
      </c>
      <c r="F26" s="165">
        <v>2616555549498</v>
      </c>
      <c r="G26" s="166">
        <f t="shared" si="0"/>
        <v>-413331222882</v>
      </c>
      <c r="H26" s="127">
        <f t="shared" si="1"/>
        <v>0.8420323149794011</v>
      </c>
    </row>
    <row r="27" spans="1:10" s="8" customFormat="1" ht="19.5" customHeight="1">
      <c r="A27" s="159" t="s">
        <v>30</v>
      </c>
      <c r="B27" s="160" t="s">
        <v>54</v>
      </c>
      <c r="C27" s="159" t="s">
        <v>55</v>
      </c>
      <c r="D27" s="159" t="s">
        <v>0</v>
      </c>
      <c r="E27" s="161">
        <v>1012615213254</v>
      </c>
      <c r="F27" s="161">
        <v>1035068102140</v>
      </c>
      <c r="G27" s="162">
        <f t="shared" si="0"/>
        <v>-22452888886</v>
      </c>
      <c r="H27" s="122">
        <f t="shared" si="1"/>
        <v>0.9783078148775151</v>
      </c>
      <c r="I27" s="104"/>
      <c r="J27" s="104"/>
    </row>
    <row r="28" spans="1:8" ht="38.25" customHeight="1">
      <c r="A28" s="163" t="s">
        <v>0</v>
      </c>
      <c r="B28" s="164" t="s">
        <v>56</v>
      </c>
      <c r="C28" s="163" t="s">
        <v>57</v>
      </c>
      <c r="D28" s="163" t="s">
        <v>0</v>
      </c>
      <c r="E28" s="165">
        <v>499200375155</v>
      </c>
      <c r="F28" s="165">
        <v>470395948058</v>
      </c>
      <c r="G28" s="166">
        <f t="shared" si="0"/>
        <v>28804427097</v>
      </c>
      <c r="H28" s="127">
        <f t="shared" si="1"/>
        <v>1.061234428604067</v>
      </c>
    </row>
    <row r="29" spans="1:8" ht="19.5" customHeight="1">
      <c r="A29" s="163" t="s">
        <v>0</v>
      </c>
      <c r="B29" s="164" t="s">
        <v>58</v>
      </c>
      <c r="C29" s="163" t="s">
        <v>59</v>
      </c>
      <c r="D29" s="163" t="s">
        <v>0</v>
      </c>
      <c r="E29" s="165">
        <v>267725743031</v>
      </c>
      <c r="F29" s="165">
        <v>279746571951</v>
      </c>
      <c r="G29" s="166">
        <f t="shared" si="0"/>
        <v>-12020828920</v>
      </c>
      <c r="H29" s="127">
        <f t="shared" si="1"/>
        <v>0.9570295756042166</v>
      </c>
    </row>
    <row r="30" spans="1:8" ht="19.5" customHeight="1">
      <c r="A30" s="163" t="s">
        <v>0</v>
      </c>
      <c r="B30" s="164" t="s">
        <v>60</v>
      </c>
      <c r="C30" s="163" t="s">
        <v>61</v>
      </c>
      <c r="D30" s="163" t="s">
        <v>0</v>
      </c>
      <c r="E30" s="165">
        <v>76684718738</v>
      </c>
      <c r="F30" s="165">
        <v>119357374609</v>
      </c>
      <c r="G30" s="166">
        <f t="shared" si="0"/>
        <v>-42672655871</v>
      </c>
      <c r="H30" s="127">
        <f t="shared" si="1"/>
        <v>0.6424799388325159</v>
      </c>
    </row>
    <row r="31" spans="1:8" ht="19.5" customHeight="1">
      <c r="A31" s="163" t="s">
        <v>0</v>
      </c>
      <c r="B31" s="164" t="s">
        <v>62</v>
      </c>
      <c r="C31" s="163" t="s">
        <v>63</v>
      </c>
      <c r="D31" s="163" t="s">
        <v>0</v>
      </c>
      <c r="E31" s="165">
        <v>17400578</v>
      </c>
      <c r="F31" s="165">
        <v>98435360</v>
      </c>
      <c r="G31" s="166">
        <f t="shared" si="0"/>
        <v>-81034782</v>
      </c>
      <c r="H31" s="127">
        <f t="shared" si="1"/>
        <v>0.17677161946682574</v>
      </c>
    </row>
    <row r="32" spans="1:8" ht="19.5" customHeight="1">
      <c r="A32" s="163" t="s">
        <v>0</v>
      </c>
      <c r="B32" s="164" t="s">
        <v>64</v>
      </c>
      <c r="C32" s="163" t="s">
        <v>65</v>
      </c>
      <c r="D32" s="163" t="s">
        <v>0</v>
      </c>
      <c r="E32" s="165">
        <v>168986975752</v>
      </c>
      <c r="F32" s="165">
        <v>165469772162</v>
      </c>
      <c r="G32" s="166">
        <f t="shared" si="0"/>
        <v>3517203590</v>
      </c>
      <c r="H32" s="127">
        <f t="shared" si="1"/>
        <v>1.0212558677276509</v>
      </c>
    </row>
    <row r="33" spans="1:10" s="8" customFormat="1" ht="19.5" customHeight="1">
      <c r="A33" s="159" t="s">
        <v>0</v>
      </c>
      <c r="B33" s="160" t="s">
        <v>66</v>
      </c>
      <c r="C33" s="159" t="s">
        <v>67</v>
      </c>
      <c r="D33" s="159" t="s">
        <v>0</v>
      </c>
      <c r="E33" s="161">
        <v>10039104136203</v>
      </c>
      <c r="F33" s="161">
        <v>10223230713758</v>
      </c>
      <c r="G33" s="162">
        <f t="shared" si="0"/>
        <v>-184126577555</v>
      </c>
      <c r="H33" s="122">
        <f t="shared" si="1"/>
        <v>0.981989394281476</v>
      </c>
      <c r="I33" s="104"/>
      <c r="J33" s="104"/>
    </row>
    <row r="34" spans="1:10" s="8" customFormat="1" ht="19.5" customHeight="1">
      <c r="A34" s="169" t="s">
        <v>68</v>
      </c>
      <c r="B34" s="170" t="s">
        <v>69</v>
      </c>
      <c r="C34" s="169" t="s">
        <v>70</v>
      </c>
      <c r="D34" s="169" t="s">
        <v>0</v>
      </c>
      <c r="E34" s="171">
        <v>3810809648739</v>
      </c>
      <c r="F34" s="171">
        <v>2174263671248</v>
      </c>
      <c r="G34" s="172">
        <f t="shared" si="0"/>
        <v>1636545977491</v>
      </c>
      <c r="H34" s="134">
        <f t="shared" si="1"/>
        <v>1.7526897492389426</v>
      </c>
      <c r="I34" s="104"/>
      <c r="J34" s="104"/>
    </row>
    <row r="36" spans="1:10" s="48" customFormat="1" ht="15">
      <c r="A36" s="52"/>
      <c r="B36" s="52"/>
      <c r="C36" s="179"/>
      <c r="D36" s="179"/>
      <c r="E36" s="179"/>
      <c r="F36" s="179"/>
      <c r="G36" s="179"/>
      <c r="H36" s="179"/>
      <c r="I36" s="105"/>
      <c r="J36" s="105"/>
    </row>
    <row r="37" spans="1:10" s="8" customFormat="1" ht="15">
      <c r="A37" s="178"/>
      <c r="B37" s="178"/>
      <c r="C37" s="178"/>
      <c r="D37" s="178"/>
      <c r="E37" s="178"/>
      <c r="F37" s="178"/>
      <c r="G37" s="178"/>
      <c r="H37" s="178"/>
      <c r="I37" s="104"/>
      <c r="J37" s="104"/>
    </row>
    <row r="38" spans="1:10" s="8" customFormat="1" ht="15">
      <c r="A38" s="53"/>
      <c r="B38" s="53"/>
      <c r="C38" s="178"/>
      <c r="D38" s="178"/>
      <c r="E38" s="178"/>
      <c r="F38" s="178"/>
      <c r="G38" s="178"/>
      <c r="H38" s="178"/>
      <c r="I38" s="104"/>
      <c r="J38" s="104"/>
    </row>
    <row r="39" spans="3:6" ht="15">
      <c r="C39" s="178"/>
      <c r="D39" s="178"/>
      <c r="E39" s="178"/>
      <c r="F39" s="178"/>
    </row>
    <row r="40" spans="3:6" ht="15">
      <c r="C40" s="178"/>
      <c r="D40" s="178"/>
      <c r="E40" s="178"/>
      <c r="F40" s="178"/>
    </row>
    <row r="41" spans="3:6" ht="15">
      <c r="C41" s="178"/>
      <c r="D41" s="178"/>
      <c r="E41" s="178"/>
      <c r="F41" s="178"/>
    </row>
    <row r="42" spans="3:6" ht="15">
      <c r="C42" s="54"/>
      <c r="D42" s="54"/>
      <c r="E42" s="54"/>
      <c r="F42" s="54"/>
    </row>
    <row r="43" spans="3:8" ht="15">
      <c r="C43" s="178"/>
      <c r="D43" s="178"/>
      <c r="E43" s="178"/>
      <c r="F43" s="178"/>
      <c r="G43" s="178"/>
      <c r="H43" s="178"/>
    </row>
    <row r="44" spans="3:6" ht="15">
      <c r="C44" s="178"/>
      <c r="D44" s="178"/>
      <c r="E44" s="178"/>
      <c r="F44" s="178"/>
    </row>
  </sheetData>
  <sheetProtection/>
  <mergeCells count="22">
    <mergeCell ref="A3:H3"/>
    <mergeCell ref="A37:B37"/>
    <mergeCell ref="C36:H36"/>
    <mergeCell ref="C37:H37"/>
    <mergeCell ref="D6:D7"/>
    <mergeCell ref="E6:E7"/>
    <mergeCell ref="C44:F44"/>
    <mergeCell ref="C39:F39"/>
    <mergeCell ref="C40:F40"/>
    <mergeCell ref="C41:F41"/>
    <mergeCell ref="C43:H43"/>
    <mergeCell ref="F6:F7"/>
    <mergeCell ref="A1:B1"/>
    <mergeCell ref="C38:H38"/>
    <mergeCell ref="F5:H5"/>
    <mergeCell ref="A4:H4"/>
    <mergeCell ref="E1:H1"/>
    <mergeCell ref="G6:H6"/>
    <mergeCell ref="A6:A7"/>
    <mergeCell ref="B6:B7"/>
    <mergeCell ref="C6:C7"/>
    <mergeCell ref="A2:H2"/>
  </mergeCells>
  <printOptions horizontalCentered="1"/>
  <pageMargins left="0.5" right="0.2" top="0.7" bottom="0.5" header="0.31496062992126" footer="0.31496062992126"/>
  <pageSetup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
      <selection activeCell="A4" sqref="A4:H4"/>
    </sheetView>
  </sheetViews>
  <sheetFormatPr defaultColWidth="9.00390625" defaultRowHeight="15.75"/>
  <cols>
    <col min="1" max="1" width="6.25390625" style="49" customWidth="1"/>
    <col min="2" max="2" width="45.00390625" style="49" customWidth="1"/>
    <col min="3" max="3" width="8.00390625" style="49" customWidth="1"/>
    <col min="4" max="4" width="7.375" style="49" customWidth="1"/>
    <col min="5" max="5" width="18.25390625" style="56" customWidth="1"/>
    <col min="6" max="6" width="17.875" style="56" customWidth="1"/>
    <col min="7" max="7" width="16.625" style="49" bestFit="1" customWidth="1"/>
    <col min="8" max="8" width="13.125" style="55" customWidth="1"/>
    <col min="9" max="9" width="9.00390625" style="49" customWidth="1"/>
    <col min="10" max="10" width="14.125" style="0" bestFit="1" customWidth="1"/>
  </cols>
  <sheetData>
    <row r="1" spans="1:9" s="151" customFormat="1" ht="15">
      <c r="A1" s="177" t="s">
        <v>395</v>
      </c>
      <c r="B1" s="177"/>
      <c r="C1" s="49"/>
      <c r="D1" s="49"/>
      <c r="E1" s="197" t="s">
        <v>407</v>
      </c>
      <c r="F1" s="197"/>
      <c r="G1" s="197"/>
      <c r="H1" s="197"/>
      <c r="I1" s="49"/>
    </row>
    <row r="2" spans="1:8" ht="27" customHeight="1">
      <c r="A2" s="198" t="s">
        <v>399</v>
      </c>
      <c r="B2" s="198"/>
      <c r="C2" s="198"/>
      <c r="D2" s="198"/>
      <c r="E2" s="198"/>
      <c r="F2" s="198"/>
      <c r="G2" s="198"/>
      <c r="H2" s="198"/>
    </row>
    <row r="3" spans="1:8" ht="15">
      <c r="A3" s="199" t="s">
        <v>432</v>
      </c>
      <c r="B3" s="199"/>
      <c r="C3" s="199"/>
      <c r="D3" s="199"/>
      <c r="E3" s="199"/>
      <c r="F3" s="199"/>
      <c r="G3" s="199"/>
      <c r="H3" s="199"/>
    </row>
    <row r="4" spans="1:8" ht="15">
      <c r="A4" s="200" t="str">
        <f>PL2!A4:H4</f>
        <v>(Kèm theo Báo cáo số 648 /BC-UBND ngày  30 tháng 11 năm 2023 của UBND tỉnh)</v>
      </c>
      <c r="B4" s="200"/>
      <c r="C4" s="200"/>
      <c r="D4" s="200"/>
      <c r="E4" s="200"/>
      <c r="F4" s="200"/>
      <c r="G4" s="200"/>
      <c r="H4" s="200"/>
    </row>
    <row r="5" spans="1:8" ht="15">
      <c r="A5" s="53"/>
      <c r="F5" s="188" t="s">
        <v>405</v>
      </c>
      <c r="G5" s="188"/>
      <c r="H5" s="188"/>
    </row>
    <row r="6" spans="1:8" ht="21" customHeight="1">
      <c r="A6" s="195" t="s">
        <v>2</v>
      </c>
      <c r="B6" s="195" t="s">
        <v>3</v>
      </c>
      <c r="C6" s="195" t="s">
        <v>4</v>
      </c>
      <c r="D6" s="195" t="s">
        <v>587</v>
      </c>
      <c r="E6" s="201" t="s">
        <v>433</v>
      </c>
      <c r="F6" s="201" t="s">
        <v>408</v>
      </c>
      <c r="G6" s="186" t="s">
        <v>434</v>
      </c>
      <c r="H6" s="186"/>
    </row>
    <row r="7" spans="1:8" ht="21" customHeight="1">
      <c r="A7" s="196"/>
      <c r="B7" s="196"/>
      <c r="C7" s="196"/>
      <c r="D7" s="196"/>
      <c r="E7" s="202"/>
      <c r="F7" s="202"/>
      <c r="G7" s="50" t="s">
        <v>406</v>
      </c>
      <c r="H7" s="57" t="s">
        <v>586</v>
      </c>
    </row>
    <row r="8" spans="1:9" s="8" customFormat="1" ht="36.75" customHeight="1">
      <c r="A8" s="116" t="s">
        <v>6</v>
      </c>
      <c r="B8" s="155" t="s">
        <v>71</v>
      </c>
      <c r="C8" s="116" t="s">
        <v>8</v>
      </c>
      <c r="D8" s="116" t="s">
        <v>0</v>
      </c>
      <c r="E8" s="156"/>
      <c r="F8" s="156"/>
      <c r="G8" s="116"/>
      <c r="H8" s="173"/>
      <c r="I8" s="53"/>
    </row>
    <row r="9" spans="1:8" ht="21.75" customHeight="1">
      <c r="A9" s="163" t="s">
        <v>0</v>
      </c>
      <c r="B9" s="164" t="s">
        <v>72</v>
      </c>
      <c r="C9" s="163" t="s">
        <v>11</v>
      </c>
      <c r="D9" s="163" t="s">
        <v>0</v>
      </c>
      <c r="E9" s="165">
        <v>3810809648739</v>
      </c>
      <c r="F9" s="165">
        <v>2174263671248</v>
      </c>
      <c r="G9" s="174">
        <f>E9-F9</f>
        <v>1636545977491</v>
      </c>
      <c r="H9" s="127">
        <f>E9/F9</f>
        <v>1.7526897492389426</v>
      </c>
    </row>
    <row r="10" spans="1:8" ht="21.75" customHeight="1">
      <c r="A10" s="163" t="s">
        <v>0</v>
      </c>
      <c r="B10" s="164" t="s">
        <v>73</v>
      </c>
      <c r="C10" s="163" t="s">
        <v>13</v>
      </c>
      <c r="D10" s="163" t="s">
        <v>0</v>
      </c>
      <c r="E10" s="165">
        <v>-1036074418500</v>
      </c>
      <c r="F10" s="165">
        <v>4553089297056</v>
      </c>
      <c r="G10" s="174">
        <f aca="true" t="shared" si="0" ref="G10:G35">E10-F10</f>
        <v>-5589163715556</v>
      </c>
      <c r="H10" s="127">
        <f aca="true" t="shared" si="1" ref="H10:H35">E10/F10</f>
        <v>-0.22755416177976553</v>
      </c>
    </row>
    <row r="11" spans="1:8" ht="21.75" customHeight="1">
      <c r="A11" s="163" t="s">
        <v>0</v>
      </c>
      <c r="B11" s="164" t="s">
        <v>74</v>
      </c>
      <c r="C11" s="163" t="s">
        <v>16</v>
      </c>
      <c r="D11" s="163" t="s">
        <v>0</v>
      </c>
      <c r="E11" s="165">
        <v>1945667966110</v>
      </c>
      <c r="F11" s="165">
        <v>1873430854963</v>
      </c>
      <c r="G11" s="174">
        <f t="shared" si="0"/>
        <v>72237111147</v>
      </c>
      <c r="H11" s="127">
        <f t="shared" si="1"/>
        <v>1.0385587282047977</v>
      </c>
    </row>
    <row r="12" spans="1:8" ht="21.75" customHeight="1">
      <c r="A12" s="163" t="s">
        <v>0</v>
      </c>
      <c r="B12" s="164" t="s">
        <v>75</v>
      </c>
      <c r="C12" s="163" t="s">
        <v>19</v>
      </c>
      <c r="D12" s="163" t="s">
        <v>0</v>
      </c>
      <c r="E12" s="165">
        <v>-10282831956</v>
      </c>
      <c r="F12" s="165">
        <v>-4969729784</v>
      </c>
      <c r="G12" s="174">
        <f t="shared" si="0"/>
        <v>-5313102172</v>
      </c>
      <c r="H12" s="127">
        <f t="shared" si="1"/>
        <v>2.069092768203512</v>
      </c>
    </row>
    <row r="13" spans="1:8" ht="21.75" customHeight="1">
      <c r="A13" s="163" t="s">
        <v>0</v>
      </c>
      <c r="B13" s="164" t="s">
        <v>76</v>
      </c>
      <c r="C13" s="163" t="s">
        <v>22</v>
      </c>
      <c r="D13" s="163" t="s">
        <v>0</v>
      </c>
      <c r="E13" s="165">
        <v>1488332838</v>
      </c>
      <c r="F13" s="165">
        <v>718808084</v>
      </c>
      <c r="G13" s="174">
        <f t="shared" si="0"/>
        <v>769524754</v>
      </c>
      <c r="H13" s="127">
        <f t="shared" si="1"/>
        <v>2.070556621619742</v>
      </c>
    </row>
    <row r="14" spans="1:8" ht="21.75" customHeight="1">
      <c r="A14" s="163" t="s">
        <v>0</v>
      </c>
      <c r="B14" s="164" t="s">
        <v>77</v>
      </c>
      <c r="C14" s="163" t="s">
        <v>25</v>
      </c>
      <c r="D14" s="163" t="s">
        <v>0</v>
      </c>
      <c r="E14" s="165">
        <v>-23254224002</v>
      </c>
      <c r="F14" s="165">
        <v>-13412606782</v>
      </c>
      <c r="G14" s="174">
        <f t="shared" si="0"/>
        <v>-9841617220</v>
      </c>
      <c r="H14" s="127">
        <f t="shared" si="1"/>
        <v>1.7337587226673683</v>
      </c>
    </row>
    <row r="15" spans="1:8" ht="21.75" customHeight="1">
      <c r="A15" s="163" t="s">
        <v>0</v>
      </c>
      <c r="B15" s="164" t="s">
        <v>78</v>
      </c>
      <c r="C15" s="163" t="s">
        <v>28</v>
      </c>
      <c r="D15" s="163" t="s">
        <v>0</v>
      </c>
      <c r="E15" s="165">
        <v>-445010888681</v>
      </c>
      <c r="F15" s="165">
        <v>-145636035468</v>
      </c>
      <c r="G15" s="174">
        <f t="shared" si="0"/>
        <v>-299374853213</v>
      </c>
      <c r="H15" s="127">
        <f t="shared" si="1"/>
        <v>3.0556372071717126</v>
      </c>
    </row>
    <row r="16" spans="1:8" ht="21.75" customHeight="1">
      <c r="A16" s="163" t="s">
        <v>0</v>
      </c>
      <c r="B16" s="164" t="s">
        <v>79</v>
      </c>
      <c r="C16" s="163" t="s">
        <v>80</v>
      </c>
      <c r="D16" s="163" t="s">
        <v>0</v>
      </c>
      <c r="E16" s="165">
        <v>100287393610</v>
      </c>
      <c r="F16" s="165">
        <v>133853354254</v>
      </c>
      <c r="G16" s="174">
        <f t="shared" si="0"/>
        <v>-33565960644</v>
      </c>
      <c r="H16" s="127">
        <f t="shared" si="1"/>
        <v>0.749233324550797</v>
      </c>
    </row>
    <row r="17" spans="1:8" ht="21.75" customHeight="1">
      <c r="A17" s="163" t="s">
        <v>0</v>
      </c>
      <c r="B17" s="164" t="s">
        <v>81</v>
      </c>
      <c r="C17" s="163" t="s">
        <v>82</v>
      </c>
      <c r="D17" s="163" t="s">
        <v>0</v>
      </c>
      <c r="E17" s="165">
        <v>-2604970166419</v>
      </c>
      <c r="F17" s="165">
        <v>2709104651789</v>
      </c>
      <c r="G17" s="174">
        <f t="shared" si="0"/>
        <v>-5314074818208</v>
      </c>
      <c r="H17" s="127">
        <f t="shared" si="1"/>
        <v>-0.9615612909965537</v>
      </c>
    </row>
    <row r="18" spans="1:8" ht="40.5" customHeight="1">
      <c r="A18" s="163" t="s">
        <v>0</v>
      </c>
      <c r="B18" s="164" t="s">
        <v>83</v>
      </c>
      <c r="C18" s="163" t="s">
        <v>32</v>
      </c>
      <c r="D18" s="163" t="s">
        <v>0</v>
      </c>
      <c r="E18" s="165">
        <v>2774735230239</v>
      </c>
      <c r="F18" s="165">
        <v>6727352968304</v>
      </c>
      <c r="G18" s="174">
        <f t="shared" si="0"/>
        <v>-3952617738065</v>
      </c>
      <c r="H18" s="127">
        <f t="shared" si="1"/>
        <v>0.41245572267609515</v>
      </c>
    </row>
    <row r="19" spans="1:9" s="8" customFormat="1" ht="38.25" customHeight="1">
      <c r="A19" s="159" t="s">
        <v>84</v>
      </c>
      <c r="B19" s="160" t="s">
        <v>85</v>
      </c>
      <c r="C19" s="159" t="s">
        <v>34</v>
      </c>
      <c r="D19" s="159" t="s">
        <v>0</v>
      </c>
      <c r="E19" s="168"/>
      <c r="F19" s="168"/>
      <c r="G19" s="175"/>
      <c r="H19" s="122"/>
      <c r="I19" s="53"/>
    </row>
    <row r="20" spans="1:8" ht="39.75" customHeight="1">
      <c r="A20" s="163" t="s">
        <v>0</v>
      </c>
      <c r="B20" s="164" t="s">
        <v>86</v>
      </c>
      <c r="C20" s="163" t="s">
        <v>36</v>
      </c>
      <c r="D20" s="163" t="s">
        <v>0</v>
      </c>
      <c r="E20" s="165">
        <v>-2742538944352</v>
      </c>
      <c r="F20" s="165">
        <v>-4376410636574</v>
      </c>
      <c r="G20" s="174">
        <f t="shared" si="0"/>
        <v>1633871692222</v>
      </c>
      <c r="H20" s="127">
        <f t="shared" si="1"/>
        <v>0.6266639883909411</v>
      </c>
    </row>
    <row r="21" spans="1:8" ht="39.75" customHeight="1">
      <c r="A21" s="163" t="s">
        <v>0</v>
      </c>
      <c r="B21" s="164" t="s">
        <v>87</v>
      </c>
      <c r="C21" s="163" t="s">
        <v>88</v>
      </c>
      <c r="D21" s="163" t="s">
        <v>0</v>
      </c>
      <c r="E21" s="165">
        <v>7661655520</v>
      </c>
      <c r="F21" s="165">
        <v>3388462000</v>
      </c>
      <c r="G21" s="174">
        <f t="shared" si="0"/>
        <v>4273193520</v>
      </c>
      <c r="H21" s="127">
        <f t="shared" si="1"/>
        <v>2.2611012075685073</v>
      </c>
    </row>
    <row r="22" spans="1:8" ht="21.75" customHeight="1">
      <c r="A22" s="163" t="s">
        <v>0</v>
      </c>
      <c r="B22" s="164" t="s">
        <v>89</v>
      </c>
      <c r="C22" s="163" t="s">
        <v>90</v>
      </c>
      <c r="D22" s="163" t="s">
        <v>0</v>
      </c>
      <c r="E22" s="165">
        <v>-30530000000</v>
      </c>
      <c r="F22" s="165">
        <v>-82335000000</v>
      </c>
      <c r="G22" s="174">
        <f t="shared" si="0"/>
        <v>51805000000</v>
      </c>
      <c r="H22" s="127">
        <f t="shared" si="1"/>
        <v>0.3708022104815692</v>
      </c>
    </row>
    <row r="23" spans="1:8" ht="39.75" customHeight="1">
      <c r="A23" s="163" t="s">
        <v>0</v>
      </c>
      <c r="B23" s="164" t="s">
        <v>91</v>
      </c>
      <c r="C23" s="163" t="s">
        <v>92</v>
      </c>
      <c r="D23" s="163" t="s">
        <v>0</v>
      </c>
      <c r="E23" s="165">
        <v>700000000</v>
      </c>
      <c r="F23" s="165">
        <v>45074879539</v>
      </c>
      <c r="G23" s="174">
        <f t="shared" si="0"/>
        <v>-44374879539</v>
      </c>
      <c r="H23" s="127">
        <f t="shared" si="1"/>
        <v>0.015529714270103398</v>
      </c>
    </row>
    <row r="24" spans="1:8" ht="40.5" customHeight="1">
      <c r="A24" s="163" t="s">
        <v>0</v>
      </c>
      <c r="B24" s="164" t="s">
        <v>93</v>
      </c>
      <c r="C24" s="163" t="s">
        <v>94</v>
      </c>
      <c r="D24" s="163" t="s">
        <v>0</v>
      </c>
      <c r="E24" s="165">
        <v>2959371372</v>
      </c>
      <c r="F24" s="165">
        <v>1813806830</v>
      </c>
      <c r="G24" s="174">
        <f t="shared" si="0"/>
        <v>1145564542</v>
      </c>
      <c r="H24" s="127">
        <f t="shared" si="1"/>
        <v>1.6315802339326289</v>
      </c>
    </row>
    <row r="25" spans="1:8" ht="39.75" customHeight="1">
      <c r="A25" s="163" t="s">
        <v>0</v>
      </c>
      <c r="B25" s="164" t="s">
        <v>95</v>
      </c>
      <c r="C25" s="163" t="s">
        <v>96</v>
      </c>
      <c r="D25" s="163" t="s">
        <v>0</v>
      </c>
      <c r="E25" s="165">
        <v>-2761747917460</v>
      </c>
      <c r="F25" s="165">
        <v>-4408468488205</v>
      </c>
      <c r="G25" s="174">
        <f t="shared" si="0"/>
        <v>1646720570745</v>
      </c>
      <c r="H25" s="127">
        <f t="shared" si="1"/>
        <v>0.6264642528009775</v>
      </c>
    </row>
    <row r="26" spans="1:9" s="8" customFormat="1" ht="42" customHeight="1">
      <c r="A26" s="159" t="s">
        <v>68</v>
      </c>
      <c r="B26" s="160" t="s">
        <v>97</v>
      </c>
      <c r="C26" s="159" t="s">
        <v>98</v>
      </c>
      <c r="D26" s="159" t="s">
        <v>0</v>
      </c>
      <c r="E26" s="168"/>
      <c r="F26" s="168"/>
      <c r="G26" s="175"/>
      <c r="H26" s="122"/>
      <c r="I26" s="53"/>
    </row>
    <row r="27" spans="1:8" ht="21.75" customHeight="1">
      <c r="A27" s="163" t="s">
        <v>0</v>
      </c>
      <c r="B27" s="164" t="s">
        <v>99</v>
      </c>
      <c r="C27" s="163" t="s">
        <v>100</v>
      </c>
      <c r="D27" s="163" t="s">
        <v>0</v>
      </c>
      <c r="E27" s="165">
        <v>23685946709</v>
      </c>
      <c r="F27" s="165">
        <v>25027559011</v>
      </c>
      <c r="G27" s="174">
        <f t="shared" si="0"/>
        <v>-1341612302</v>
      </c>
      <c r="H27" s="127"/>
    </row>
    <row r="28" spans="1:8" ht="21.75" customHeight="1">
      <c r="A28" s="163" t="s">
        <v>0</v>
      </c>
      <c r="B28" s="164" t="s">
        <v>101</v>
      </c>
      <c r="C28" s="163" t="s">
        <v>102</v>
      </c>
      <c r="D28" s="163" t="s">
        <v>0</v>
      </c>
      <c r="E28" s="165">
        <v>-5198563000</v>
      </c>
      <c r="F28" s="165">
        <v>-56440970298</v>
      </c>
      <c r="G28" s="174">
        <f t="shared" si="0"/>
        <v>51242407298</v>
      </c>
      <c r="H28" s="127">
        <f t="shared" si="1"/>
        <v>0.09210619471196817</v>
      </c>
    </row>
    <row r="29" spans="1:10" ht="21.75" customHeight="1">
      <c r="A29" s="163" t="s">
        <v>0</v>
      </c>
      <c r="B29" s="164" t="s">
        <v>103</v>
      </c>
      <c r="C29" s="163" t="s">
        <v>104</v>
      </c>
      <c r="D29" s="163" t="s">
        <v>0</v>
      </c>
      <c r="E29" s="167">
        <v>0</v>
      </c>
      <c r="F29" s="165">
        <v>130000000</v>
      </c>
      <c r="G29" s="174">
        <f t="shared" si="0"/>
        <v>-130000000</v>
      </c>
      <c r="H29" s="127"/>
      <c r="J29" s="98">
        <f>E28+E30</f>
        <v>-15579197584</v>
      </c>
    </row>
    <row r="30" spans="1:8" ht="21.75" customHeight="1">
      <c r="A30" s="163" t="s">
        <v>0</v>
      </c>
      <c r="B30" s="164" t="s">
        <v>105</v>
      </c>
      <c r="C30" s="163" t="s">
        <v>106</v>
      </c>
      <c r="D30" s="163" t="s">
        <v>0</v>
      </c>
      <c r="E30" s="165">
        <v>-10380634584</v>
      </c>
      <c r="F30" s="165">
        <v>-763016126</v>
      </c>
      <c r="G30" s="174">
        <f t="shared" si="0"/>
        <v>-9617618458</v>
      </c>
      <c r="H30" s="127">
        <f t="shared" si="1"/>
        <v>13.604738131052292</v>
      </c>
    </row>
    <row r="31" spans="1:8" ht="35.25" customHeight="1">
      <c r="A31" s="163" t="s">
        <v>0</v>
      </c>
      <c r="B31" s="164" t="s">
        <v>107</v>
      </c>
      <c r="C31" s="163" t="s">
        <v>108</v>
      </c>
      <c r="D31" s="163" t="s">
        <v>0</v>
      </c>
      <c r="E31" s="165">
        <v>8106749125</v>
      </c>
      <c r="F31" s="165">
        <v>-32046427413</v>
      </c>
      <c r="G31" s="174">
        <f t="shared" si="0"/>
        <v>40153176538</v>
      </c>
      <c r="H31" s="127">
        <f t="shared" si="1"/>
        <v>-0.2529688885604579</v>
      </c>
    </row>
    <row r="32" spans="1:9" s="8" customFormat="1" ht="21.75" customHeight="1">
      <c r="A32" s="159" t="s">
        <v>109</v>
      </c>
      <c r="B32" s="160" t="s">
        <v>110</v>
      </c>
      <c r="C32" s="159" t="s">
        <v>111</v>
      </c>
      <c r="D32" s="159" t="s">
        <v>0</v>
      </c>
      <c r="E32" s="161">
        <v>21094061904</v>
      </c>
      <c r="F32" s="161">
        <v>2286838052686</v>
      </c>
      <c r="G32" s="175">
        <f t="shared" si="0"/>
        <v>-2265743990782</v>
      </c>
      <c r="H32" s="122">
        <f t="shared" si="1"/>
        <v>0.009224117063831442</v>
      </c>
      <c r="I32" s="53"/>
    </row>
    <row r="33" spans="1:9" s="8" customFormat="1" ht="21.75" customHeight="1">
      <c r="A33" s="159" t="s">
        <v>112</v>
      </c>
      <c r="B33" s="160" t="s">
        <v>113</v>
      </c>
      <c r="C33" s="159" t="s">
        <v>114</v>
      </c>
      <c r="D33" s="159" t="s">
        <v>0</v>
      </c>
      <c r="E33" s="161">
        <v>4993100017371</v>
      </c>
      <c r="F33" s="161">
        <v>2706369552685</v>
      </c>
      <c r="G33" s="175">
        <f t="shared" si="0"/>
        <v>2286730464686</v>
      </c>
      <c r="H33" s="122">
        <f t="shared" si="1"/>
        <v>1.844943907389634</v>
      </c>
      <c r="I33" s="53"/>
    </row>
    <row r="34" spans="1:9" s="8" customFormat="1" ht="21.75" customHeight="1">
      <c r="A34" s="159" t="s">
        <v>115</v>
      </c>
      <c r="B34" s="160" t="s">
        <v>116</v>
      </c>
      <c r="C34" s="159" t="s">
        <v>117</v>
      </c>
      <c r="D34" s="159" t="s">
        <v>0</v>
      </c>
      <c r="E34" s="161">
        <v>-902167846</v>
      </c>
      <c r="F34" s="161">
        <v>-107588000</v>
      </c>
      <c r="G34" s="175">
        <f t="shared" si="0"/>
        <v>-794579846</v>
      </c>
      <c r="H34" s="122">
        <f t="shared" si="1"/>
        <v>8.38539470944715</v>
      </c>
      <c r="I34" s="53"/>
    </row>
    <row r="35" spans="1:9" s="8" customFormat="1" ht="38.25" customHeight="1">
      <c r="A35" s="169" t="s">
        <v>118</v>
      </c>
      <c r="B35" s="170" t="s">
        <v>119</v>
      </c>
      <c r="C35" s="169" t="s">
        <v>120</v>
      </c>
      <c r="D35" s="169" t="s">
        <v>0</v>
      </c>
      <c r="E35" s="171">
        <v>5013291911429</v>
      </c>
      <c r="F35" s="171">
        <v>4993100017371</v>
      </c>
      <c r="G35" s="176">
        <f t="shared" si="0"/>
        <v>20191894058</v>
      </c>
      <c r="H35" s="134">
        <f t="shared" si="1"/>
        <v>1.0040439594616075</v>
      </c>
      <c r="I35" s="53"/>
    </row>
    <row r="37" spans="1:8" ht="15">
      <c r="A37" s="52"/>
      <c r="B37" s="52"/>
      <c r="C37" s="179"/>
      <c r="D37" s="179"/>
      <c r="E37" s="179"/>
      <c r="F37" s="179"/>
      <c r="G37" s="179"/>
      <c r="H37" s="179"/>
    </row>
    <row r="38" spans="1:8" ht="15">
      <c r="A38" s="178"/>
      <c r="B38" s="178"/>
      <c r="C38" s="178"/>
      <c r="D38" s="178"/>
      <c r="E38" s="178"/>
      <c r="F38" s="178"/>
      <c r="G38" s="178"/>
      <c r="H38" s="178"/>
    </row>
    <row r="39" spans="1:8" ht="15">
      <c r="A39" s="53"/>
      <c r="B39" s="53"/>
      <c r="C39" s="178"/>
      <c r="D39" s="178"/>
      <c r="E39" s="178"/>
      <c r="F39" s="178"/>
      <c r="G39" s="178"/>
      <c r="H39" s="178"/>
    </row>
    <row r="40" spans="3:6" ht="15">
      <c r="C40" s="178"/>
      <c r="D40" s="178"/>
      <c r="E40" s="178"/>
      <c r="F40" s="178"/>
    </row>
    <row r="41" spans="3:6" ht="15">
      <c r="C41" s="178"/>
      <c r="D41" s="178"/>
      <c r="E41" s="178"/>
      <c r="F41" s="178"/>
    </row>
    <row r="42" spans="3:6" ht="15">
      <c r="C42" s="178"/>
      <c r="D42" s="178"/>
      <c r="E42" s="178"/>
      <c r="F42" s="178"/>
    </row>
    <row r="43" spans="3:6" ht="15">
      <c r="C43" s="178"/>
      <c r="D43" s="178"/>
      <c r="E43" s="178"/>
      <c r="F43" s="178"/>
    </row>
    <row r="44" spans="3:8" ht="15">
      <c r="C44" s="178"/>
      <c r="D44" s="178"/>
      <c r="E44" s="178"/>
      <c r="F44" s="178"/>
      <c r="G44" s="178"/>
      <c r="H44" s="178"/>
    </row>
  </sheetData>
  <sheetProtection/>
  <mergeCells count="22">
    <mergeCell ref="C40:F40"/>
    <mergeCell ref="D6:D7"/>
    <mergeCell ref="E6:E7"/>
    <mergeCell ref="F6:F7"/>
    <mergeCell ref="A6:A7"/>
    <mergeCell ref="E1:H1"/>
    <mergeCell ref="A2:H2"/>
    <mergeCell ref="A3:H3"/>
    <mergeCell ref="A4:H4"/>
    <mergeCell ref="F5:H5"/>
    <mergeCell ref="G6:H6"/>
    <mergeCell ref="A1:B1"/>
    <mergeCell ref="B6:B7"/>
    <mergeCell ref="C6:C7"/>
    <mergeCell ref="C41:F41"/>
    <mergeCell ref="C42:F42"/>
    <mergeCell ref="C43:F43"/>
    <mergeCell ref="C44:H44"/>
    <mergeCell ref="A38:B38"/>
    <mergeCell ref="C37:H37"/>
    <mergeCell ref="C38:H38"/>
    <mergeCell ref="C39:H39"/>
  </mergeCells>
  <printOptions horizontalCentered="1"/>
  <pageMargins left="0.5" right="0.2" top="0.7" bottom="0.5" header="0.31496062992126" footer="0.31496062992126"/>
  <pageSetup horizontalDpi="600" verticalDpi="600" orientation="landscape" paperSize="9" scale="95"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20">
      <selection activeCell="B24" sqref="B24:D24"/>
    </sheetView>
  </sheetViews>
  <sheetFormatPr defaultColWidth="9.00390625" defaultRowHeight="15.75"/>
  <cols>
    <col min="1" max="1" width="6.25390625" style="67" customWidth="1"/>
    <col min="2" max="2" width="28.875" style="70" customWidth="1"/>
    <col min="3" max="3" width="14.00390625" style="88" customWidth="1"/>
    <col min="4" max="4" width="12.625" style="88" customWidth="1"/>
    <col min="5" max="5" width="12.75390625" style="96" customWidth="1"/>
    <col min="6" max="6" width="39.50390625" style="70" customWidth="1"/>
    <col min="8" max="8" width="11.75390625" style="89" bestFit="1" customWidth="1"/>
    <col min="9" max="9" width="12.75390625" style="89" bestFit="1" customWidth="1"/>
    <col min="10" max="10" width="11.75390625" style="90" bestFit="1" customWidth="1"/>
  </cols>
  <sheetData>
    <row r="1" spans="1:6" ht="15.75" customHeight="1">
      <c r="A1" s="177" t="s">
        <v>395</v>
      </c>
      <c r="B1" s="177"/>
      <c r="C1" s="177"/>
      <c r="D1" s="83"/>
      <c r="E1" s="91"/>
      <c r="F1" s="77" t="s">
        <v>550</v>
      </c>
    </row>
    <row r="2" spans="1:6" ht="15.75" customHeight="1">
      <c r="A2" s="63"/>
      <c r="B2" s="63"/>
      <c r="C2" s="84"/>
      <c r="D2" s="83"/>
      <c r="E2" s="91"/>
      <c r="F2" s="77"/>
    </row>
    <row r="3" spans="1:6" ht="66" customHeight="1">
      <c r="A3" s="205" t="s">
        <v>551</v>
      </c>
      <c r="B3" s="205"/>
      <c r="C3" s="205"/>
      <c r="D3" s="205"/>
      <c r="E3" s="205"/>
      <c r="F3" s="205"/>
    </row>
    <row r="4" spans="1:6" ht="15">
      <c r="A4" s="71"/>
      <c r="B4" s="80"/>
      <c r="C4" s="85"/>
      <c r="D4" s="86"/>
      <c r="E4" s="92"/>
      <c r="F4" s="75"/>
    </row>
    <row r="5" spans="1:6" ht="15">
      <c r="A5" s="71"/>
      <c r="B5" s="75"/>
      <c r="C5" s="86"/>
      <c r="D5" s="86"/>
      <c r="E5" s="92"/>
      <c r="F5" s="76" t="s">
        <v>552</v>
      </c>
    </row>
    <row r="6" spans="1:6" ht="30.75">
      <c r="A6" s="68" t="s">
        <v>2</v>
      </c>
      <c r="B6" s="68" t="s">
        <v>1</v>
      </c>
      <c r="C6" s="87" t="s">
        <v>554</v>
      </c>
      <c r="D6" s="87" t="s">
        <v>553</v>
      </c>
      <c r="E6" s="93" t="s">
        <v>555</v>
      </c>
      <c r="F6" s="68" t="s">
        <v>556</v>
      </c>
    </row>
    <row r="7" spans="1:6" ht="15.75" customHeight="1">
      <c r="A7" s="206" t="s">
        <v>557</v>
      </c>
      <c r="B7" s="207"/>
      <c r="C7" s="207"/>
      <c r="D7" s="207"/>
      <c r="E7" s="207"/>
      <c r="F7" s="208"/>
    </row>
    <row r="8" spans="1:7" ht="62.25">
      <c r="A8" s="82">
        <v>1</v>
      </c>
      <c r="B8" s="51" t="s">
        <v>568</v>
      </c>
      <c r="C8" s="78">
        <v>521</v>
      </c>
      <c r="D8" s="78">
        <v>497</v>
      </c>
      <c r="E8" s="94">
        <f aca="true" t="shared" si="0" ref="E8:E15">C8-D8</f>
        <v>24</v>
      </c>
      <c r="F8" s="99" t="s">
        <v>580</v>
      </c>
      <c r="G8" s="69"/>
    </row>
    <row r="9" spans="1:7" ht="30.75">
      <c r="A9" s="82">
        <f>N(A8)+1</f>
        <v>2</v>
      </c>
      <c r="B9" s="51" t="s">
        <v>565</v>
      </c>
      <c r="C9" s="78">
        <v>511</v>
      </c>
      <c r="D9" s="78">
        <v>524</v>
      </c>
      <c r="E9" s="94">
        <f t="shared" si="0"/>
        <v>-13</v>
      </c>
      <c r="F9" s="99" t="s">
        <v>581</v>
      </c>
      <c r="G9" s="69"/>
    </row>
    <row r="10" spans="1:7" ht="30.75">
      <c r="A10" s="82">
        <f>N(A9)+1</f>
        <v>3</v>
      </c>
      <c r="B10" s="51" t="s">
        <v>566</v>
      </c>
      <c r="C10" s="78">
        <v>9900</v>
      </c>
      <c r="D10" s="78">
        <v>18085</v>
      </c>
      <c r="E10" s="94">
        <f t="shared" si="0"/>
        <v>-8185</v>
      </c>
      <c r="F10" s="100" t="s">
        <v>561</v>
      </c>
      <c r="G10" s="69"/>
    </row>
    <row r="11" spans="1:7" ht="30.75">
      <c r="A11" s="82">
        <f>N(A10)+1</f>
        <v>4</v>
      </c>
      <c r="B11" s="51" t="s">
        <v>562</v>
      </c>
      <c r="C11" s="78"/>
      <c r="D11" s="78">
        <v>135</v>
      </c>
      <c r="E11" s="94">
        <f t="shared" si="0"/>
        <v>-135</v>
      </c>
      <c r="F11" s="100" t="s">
        <v>561</v>
      </c>
      <c r="G11" s="69"/>
    </row>
    <row r="12" spans="1:7" ht="46.5">
      <c r="A12" s="82">
        <f>N(A11)+1</f>
        <v>5</v>
      </c>
      <c r="B12" s="51" t="s">
        <v>558</v>
      </c>
      <c r="C12" s="78">
        <v>0</v>
      </c>
      <c r="D12" s="78">
        <v>1876</v>
      </c>
      <c r="E12" s="94">
        <f t="shared" si="0"/>
        <v>-1876</v>
      </c>
      <c r="F12" s="100" t="s">
        <v>559</v>
      </c>
      <c r="G12" s="69"/>
    </row>
    <row r="13" spans="1:7" ht="30.75">
      <c r="A13" s="82">
        <f>N(A12)+1</f>
        <v>6</v>
      </c>
      <c r="B13" s="51" t="s">
        <v>567</v>
      </c>
      <c r="C13" s="78">
        <v>0</v>
      </c>
      <c r="D13" s="78">
        <v>90</v>
      </c>
      <c r="E13" s="94">
        <f t="shared" si="0"/>
        <v>-90</v>
      </c>
      <c r="F13" s="100" t="s">
        <v>560</v>
      </c>
      <c r="G13" s="69"/>
    </row>
    <row r="14" spans="1:7" ht="62.25">
      <c r="A14" s="82">
        <v>7</v>
      </c>
      <c r="B14" s="51" t="s">
        <v>579</v>
      </c>
      <c r="C14" s="78">
        <v>995</v>
      </c>
      <c r="D14" s="78">
        <v>948</v>
      </c>
      <c r="E14" s="94">
        <f t="shared" si="0"/>
        <v>47</v>
      </c>
      <c r="F14" s="100" t="s">
        <v>582</v>
      </c>
      <c r="G14" s="69"/>
    </row>
    <row r="15" spans="1:7" ht="46.5">
      <c r="A15" s="82">
        <v>8</v>
      </c>
      <c r="B15" s="51" t="s">
        <v>578</v>
      </c>
      <c r="C15" s="78">
        <v>15</v>
      </c>
      <c r="D15" s="78">
        <v>3</v>
      </c>
      <c r="E15" s="94">
        <f t="shared" si="0"/>
        <v>12</v>
      </c>
      <c r="F15" s="100" t="s">
        <v>577</v>
      </c>
      <c r="G15" s="69"/>
    </row>
    <row r="16" spans="1:7" ht="15">
      <c r="A16" s="209" t="s">
        <v>563</v>
      </c>
      <c r="B16" s="209"/>
      <c r="C16" s="209"/>
      <c r="D16" s="209"/>
      <c r="E16" s="209"/>
      <c r="F16" s="209"/>
      <c r="G16" s="69"/>
    </row>
    <row r="17" spans="1:7" ht="30.75">
      <c r="A17" s="68" t="s">
        <v>2</v>
      </c>
      <c r="B17" s="68" t="s">
        <v>1</v>
      </c>
      <c r="C17" s="87" t="s">
        <v>554</v>
      </c>
      <c r="D17" s="87" t="s">
        <v>553</v>
      </c>
      <c r="E17" s="93" t="s">
        <v>555</v>
      </c>
      <c r="F17" s="68" t="s">
        <v>556</v>
      </c>
      <c r="G17" s="69"/>
    </row>
    <row r="18" spans="1:7" ht="15">
      <c r="A18" s="72">
        <v>1</v>
      </c>
      <c r="B18" s="79" t="s">
        <v>573</v>
      </c>
      <c r="C18" s="73"/>
      <c r="D18" s="73">
        <v>2967</v>
      </c>
      <c r="E18" s="95">
        <f>C18-D18</f>
        <v>-2967</v>
      </c>
      <c r="F18" s="203" t="s">
        <v>564</v>
      </c>
      <c r="G18" s="69"/>
    </row>
    <row r="19" spans="1:7" ht="99" customHeight="1">
      <c r="A19" s="72">
        <v>2</v>
      </c>
      <c r="B19" s="79" t="s">
        <v>569</v>
      </c>
      <c r="C19" s="73"/>
      <c r="D19" s="73">
        <v>984</v>
      </c>
      <c r="E19" s="95">
        <f aca="true" t="shared" si="1" ref="E19:E24">C19-D19</f>
        <v>-984</v>
      </c>
      <c r="F19" s="203"/>
      <c r="G19" s="69"/>
    </row>
    <row r="20" spans="1:7" ht="78">
      <c r="A20" s="72">
        <v>3</v>
      </c>
      <c r="B20" s="79" t="s">
        <v>574</v>
      </c>
      <c r="C20" s="73">
        <v>1869</v>
      </c>
      <c r="D20" s="73">
        <v>0</v>
      </c>
      <c r="E20" s="95">
        <f t="shared" si="1"/>
        <v>1869</v>
      </c>
      <c r="F20" s="101" t="s">
        <v>583</v>
      </c>
      <c r="G20" s="69"/>
    </row>
    <row r="21" spans="1:7" ht="15">
      <c r="A21" s="72">
        <v>4</v>
      </c>
      <c r="B21" s="79" t="s">
        <v>575</v>
      </c>
      <c r="C21" s="73"/>
      <c r="D21" s="73">
        <v>8185</v>
      </c>
      <c r="E21" s="95">
        <f t="shared" si="1"/>
        <v>-8185</v>
      </c>
      <c r="F21" s="204" t="s">
        <v>561</v>
      </c>
      <c r="G21" s="69"/>
    </row>
    <row r="22" spans="1:7" ht="30.75">
      <c r="A22" s="81">
        <f>N(A21)+1</f>
        <v>5</v>
      </c>
      <c r="B22" s="79" t="s">
        <v>571</v>
      </c>
      <c r="C22" s="78"/>
      <c r="D22" s="78">
        <v>135</v>
      </c>
      <c r="E22" s="95">
        <f t="shared" si="1"/>
        <v>-135</v>
      </c>
      <c r="F22" s="204"/>
      <c r="G22" s="69"/>
    </row>
    <row r="23" spans="1:7" ht="46.5">
      <c r="A23" s="81">
        <f>N(A22)+1</f>
        <v>6</v>
      </c>
      <c r="B23" s="79" t="s">
        <v>570</v>
      </c>
      <c r="C23" s="78"/>
      <c r="D23" s="78">
        <v>3431</v>
      </c>
      <c r="E23" s="95">
        <f t="shared" si="1"/>
        <v>-3431</v>
      </c>
      <c r="F23" s="74" t="s">
        <v>572</v>
      </c>
      <c r="G23" s="69"/>
    </row>
    <row r="24" spans="1:7" ht="15">
      <c r="A24" s="108"/>
      <c r="B24" s="109"/>
      <c r="C24" s="110"/>
      <c r="D24" s="110">
        <v>2</v>
      </c>
      <c r="E24" s="111">
        <f t="shared" si="1"/>
        <v>-2</v>
      </c>
      <c r="F24" s="112"/>
      <c r="G24" s="69"/>
    </row>
    <row r="25" spans="2:7" ht="15">
      <c r="B25" s="70" t="s">
        <v>584</v>
      </c>
      <c r="C25" s="88">
        <f>SUM(C8:C15)</f>
        <v>11942</v>
      </c>
      <c r="D25" s="88">
        <v>22163</v>
      </c>
      <c r="E25" s="96">
        <f>C25-D25</f>
        <v>-10221</v>
      </c>
      <c r="F25" s="70">
        <v>10221</v>
      </c>
      <c r="G25">
        <v>5</v>
      </c>
    </row>
    <row r="26" spans="2:7" ht="15">
      <c r="B26" s="70" t="s">
        <v>585</v>
      </c>
      <c r="C26" s="88">
        <f>SUM(C18:C23)</f>
        <v>1869</v>
      </c>
      <c r="D26" s="88">
        <f>SUM(D18:D24)</f>
        <v>15704</v>
      </c>
      <c r="E26" s="96">
        <f>C26-D26</f>
        <v>-13835</v>
      </c>
      <c r="F26" s="106">
        <v>13835</v>
      </c>
      <c r="G26" s="107">
        <f>E26+F26</f>
        <v>0</v>
      </c>
    </row>
  </sheetData>
  <sheetProtection/>
  <mergeCells count="6">
    <mergeCell ref="A1:C1"/>
    <mergeCell ref="F18:F19"/>
    <mergeCell ref="F21:F22"/>
    <mergeCell ref="A3:F3"/>
    <mergeCell ref="A7:F7"/>
    <mergeCell ref="A16:F1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L196"/>
  <sheetViews>
    <sheetView zoomScalePageLayoutView="0" workbookViewId="0" topLeftCell="A94">
      <selection activeCell="A106" sqref="A106"/>
    </sheetView>
  </sheetViews>
  <sheetFormatPr defaultColWidth="9.00390625" defaultRowHeight="15.75"/>
  <cols>
    <col min="1" max="1" width="38.00390625" style="43" customWidth="1"/>
    <col min="2" max="2" width="8.00390625" style="12" customWidth="1"/>
    <col min="3" max="3" width="22.50390625" style="12" customWidth="1"/>
    <col min="4" max="4" width="17.00390625" style="12" customWidth="1"/>
    <col min="5" max="5" width="22.75390625" style="12" customWidth="1"/>
    <col min="6" max="6" width="21.625" style="12" customWidth="1"/>
    <col min="7" max="7" width="15.75390625" style="12" customWidth="1"/>
    <col min="8" max="8" width="20.125" style="12" customWidth="1"/>
    <col min="9" max="9" width="23.50390625" style="12" customWidth="1"/>
    <col min="10" max="38" width="9.00390625" style="12" customWidth="1"/>
    <col min="39" max="16384" width="9.00390625" style="1" customWidth="1"/>
  </cols>
  <sheetData>
    <row r="1" spans="1:9" ht="15.75">
      <c r="A1" s="233" t="s">
        <v>395</v>
      </c>
      <c r="B1" s="233"/>
      <c r="C1" s="39"/>
      <c r="D1" s="39"/>
      <c r="F1" s="41"/>
      <c r="G1" s="237" t="s">
        <v>401</v>
      </c>
      <c r="H1" s="237"/>
      <c r="I1" s="237"/>
    </row>
    <row r="2" spans="1:9" ht="41.25" customHeight="1">
      <c r="A2" s="9"/>
      <c r="B2" s="3"/>
      <c r="C2" s="39"/>
      <c r="D2" s="39"/>
      <c r="F2" s="45"/>
      <c r="G2" s="236" t="s">
        <v>402</v>
      </c>
      <c r="H2" s="236"/>
      <c r="I2" s="236"/>
    </row>
    <row r="3" spans="1:7" ht="15.75">
      <c r="A3" s="9"/>
      <c r="B3" s="3"/>
      <c r="C3" s="39"/>
      <c r="D3" s="39"/>
      <c r="E3" s="40"/>
      <c r="F3" s="40"/>
      <c r="G3" s="18"/>
    </row>
    <row r="4" spans="1:9" ht="15.75">
      <c r="A4" s="233" t="s">
        <v>403</v>
      </c>
      <c r="B4" s="233"/>
      <c r="C4" s="233"/>
      <c r="D4" s="233"/>
      <c r="E4" s="233"/>
      <c r="F4" s="233"/>
      <c r="G4" s="233"/>
      <c r="H4" s="233"/>
      <c r="I4" s="233"/>
    </row>
    <row r="5" spans="1:9" ht="15.75">
      <c r="A5" s="234" t="s">
        <v>398</v>
      </c>
      <c r="B5" s="234"/>
      <c r="C5" s="234"/>
      <c r="D5" s="234"/>
      <c r="E5" s="234"/>
      <c r="F5" s="234"/>
      <c r="G5" s="234"/>
      <c r="H5" s="234"/>
      <c r="I5" s="234"/>
    </row>
    <row r="6" spans="1:9" ht="15.75">
      <c r="A6" s="46"/>
      <c r="B6" s="7"/>
      <c r="C6" s="7"/>
      <c r="D6" s="7"/>
      <c r="E6" s="7"/>
      <c r="F6" s="7"/>
      <c r="G6" s="7"/>
      <c r="H6" s="7"/>
      <c r="I6" s="7"/>
    </row>
    <row r="7" spans="1:9" ht="15.75">
      <c r="A7" s="44"/>
      <c r="B7" s="7"/>
      <c r="C7" s="7"/>
      <c r="D7" s="7"/>
      <c r="E7" s="7"/>
      <c r="F7" s="7"/>
      <c r="G7" s="7"/>
      <c r="H7" s="7"/>
      <c r="I7" s="7" t="s">
        <v>405</v>
      </c>
    </row>
    <row r="8" spans="1:3" ht="15.75">
      <c r="A8" s="235" t="s">
        <v>404</v>
      </c>
      <c r="B8" s="235"/>
      <c r="C8" s="235"/>
    </row>
    <row r="9" ht="15.75">
      <c r="A9" s="47" t="s">
        <v>224</v>
      </c>
    </row>
    <row r="10" spans="1:9" ht="15.75">
      <c r="A10" s="42" t="s">
        <v>3</v>
      </c>
      <c r="B10" s="22" t="s">
        <v>4</v>
      </c>
      <c r="C10" s="232" t="s">
        <v>122</v>
      </c>
      <c r="D10" s="232"/>
      <c r="E10" s="232"/>
      <c r="F10" s="232" t="s">
        <v>123</v>
      </c>
      <c r="G10" s="232"/>
      <c r="H10" s="232"/>
      <c r="I10" s="232"/>
    </row>
    <row r="11" spans="1:9" ht="15.75">
      <c r="A11" s="15" t="s">
        <v>225</v>
      </c>
      <c r="B11" s="14" t="s">
        <v>8</v>
      </c>
      <c r="C11" s="217">
        <v>39547542423</v>
      </c>
      <c r="D11" s="217"/>
      <c r="E11" s="217"/>
      <c r="F11" s="217">
        <v>26733589756</v>
      </c>
      <c r="G11" s="217"/>
      <c r="H11" s="217"/>
      <c r="I11" s="217"/>
    </row>
    <row r="12" spans="1:9" ht="15.75">
      <c r="A12" s="15" t="s">
        <v>226</v>
      </c>
      <c r="B12" s="14" t="s">
        <v>11</v>
      </c>
      <c r="C12" s="217">
        <v>2662530461807</v>
      </c>
      <c r="D12" s="217"/>
      <c r="E12" s="217"/>
      <c r="F12" s="217">
        <v>2015803779135</v>
      </c>
      <c r="G12" s="217"/>
      <c r="H12" s="217"/>
      <c r="I12" s="217"/>
    </row>
    <row r="13" spans="1:9" ht="15.75">
      <c r="A13" s="15" t="s">
        <v>227</v>
      </c>
      <c r="B13" s="14" t="s">
        <v>13</v>
      </c>
      <c r="C13" s="217">
        <v>4291548455</v>
      </c>
      <c r="D13" s="217"/>
      <c r="E13" s="217"/>
      <c r="F13" s="217">
        <v>2369493446</v>
      </c>
      <c r="G13" s="217"/>
      <c r="H13" s="217"/>
      <c r="I13" s="217"/>
    </row>
    <row r="14" spans="1:9" ht="15.75">
      <c r="A14" s="15" t="s">
        <v>228</v>
      </c>
      <c r="B14" s="14" t="s">
        <v>16</v>
      </c>
      <c r="C14" s="218">
        <v>0</v>
      </c>
      <c r="D14" s="218"/>
      <c r="E14" s="218"/>
      <c r="F14" s="218">
        <v>0</v>
      </c>
      <c r="G14" s="218"/>
      <c r="H14" s="218"/>
      <c r="I14" s="218"/>
    </row>
    <row r="15" spans="1:9" ht="15.75">
      <c r="A15" s="15" t="s">
        <v>229</v>
      </c>
      <c r="B15" s="14" t="s">
        <v>19</v>
      </c>
      <c r="C15" s="217">
        <v>2706369552685</v>
      </c>
      <c r="D15" s="217"/>
      <c r="E15" s="217"/>
      <c r="F15" s="217">
        <v>2044906862337</v>
      </c>
      <c r="G15" s="217"/>
      <c r="H15" s="217"/>
      <c r="I15" s="217"/>
    </row>
    <row r="16" spans="3:9" ht="15.75">
      <c r="C16" s="20"/>
      <c r="D16" s="20"/>
      <c r="E16" s="20"/>
      <c r="F16" s="20"/>
      <c r="G16" s="20"/>
      <c r="H16" s="20"/>
      <c r="I16" s="20"/>
    </row>
    <row r="17" spans="1:9" ht="15.75">
      <c r="A17" s="47" t="s">
        <v>230</v>
      </c>
      <c r="C17" s="20"/>
      <c r="D17" s="20"/>
      <c r="E17" s="20"/>
      <c r="F17" s="20"/>
      <c r="G17" s="20"/>
      <c r="H17" s="20"/>
      <c r="I17" s="20"/>
    </row>
    <row r="18" spans="1:9" ht="15.75">
      <c r="A18" s="42" t="s">
        <v>3</v>
      </c>
      <c r="B18" s="22" t="s">
        <v>4</v>
      </c>
      <c r="C18" s="212" t="s">
        <v>122</v>
      </c>
      <c r="D18" s="212"/>
      <c r="E18" s="212"/>
      <c r="F18" s="212" t="s">
        <v>123</v>
      </c>
      <c r="G18" s="212"/>
      <c r="H18" s="212"/>
      <c r="I18" s="212"/>
    </row>
    <row r="19" spans="1:9" ht="15.75">
      <c r="A19" s="15" t="s">
        <v>231</v>
      </c>
      <c r="B19" s="14" t="s">
        <v>22</v>
      </c>
      <c r="C19" s="218">
        <v>0</v>
      </c>
      <c r="D19" s="218"/>
      <c r="E19" s="218"/>
      <c r="F19" s="218">
        <v>0</v>
      </c>
      <c r="G19" s="218"/>
      <c r="H19" s="218"/>
      <c r="I19" s="218"/>
    </row>
    <row r="20" spans="1:9" ht="15.75">
      <c r="A20" s="15" t="s">
        <v>232</v>
      </c>
      <c r="B20" s="14" t="s">
        <v>25</v>
      </c>
      <c r="C20" s="218">
        <v>0</v>
      </c>
      <c r="D20" s="218"/>
      <c r="E20" s="218"/>
      <c r="F20" s="218">
        <v>0</v>
      </c>
      <c r="G20" s="218"/>
      <c r="H20" s="218"/>
      <c r="I20" s="218"/>
    </row>
    <row r="21" spans="1:9" ht="15.75">
      <c r="A21" s="15" t="s">
        <v>233</v>
      </c>
      <c r="B21" s="14" t="s">
        <v>28</v>
      </c>
      <c r="C21" s="218">
        <v>0</v>
      </c>
      <c r="D21" s="218"/>
      <c r="E21" s="218"/>
      <c r="F21" s="218">
        <v>0</v>
      </c>
      <c r="G21" s="218"/>
      <c r="H21" s="218"/>
      <c r="I21" s="218"/>
    </row>
    <row r="22" spans="1:9" ht="15.75">
      <c r="A22" s="15" t="s">
        <v>229</v>
      </c>
      <c r="B22" s="14" t="s">
        <v>80</v>
      </c>
      <c r="C22" s="218">
        <v>0</v>
      </c>
      <c r="D22" s="218"/>
      <c r="E22" s="218"/>
      <c r="F22" s="218">
        <v>0</v>
      </c>
      <c r="G22" s="218"/>
      <c r="H22" s="218"/>
      <c r="I22" s="218"/>
    </row>
    <row r="23" spans="1:9" ht="15.75">
      <c r="A23" s="15" t="s">
        <v>234</v>
      </c>
      <c r="B23" s="14" t="s">
        <v>82</v>
      </c>
      <c r="C23" s="218">
        <v>0</v>
      </c>
      <c r="D23" s="218"/>
      <c r="E23" s="218"/>
      <c r="F23" s="218">
        <v>0</v>
      </c>
      <c r="G23" s="218"/>
      <c r="H23" s="218"/>
      <c r="I23" s="218"/>
    </row>
    <row r="24" spans="1:9" ht="31.5">
      <c r="A24" s="15" t="s">
        <v>235</v>
      </c>
      <c r="B24" s="14" t="s">
        <v>236</v>
      </c>
      <c r="C24" s="217">
        <v>933494049436</v>
      </c>
      <c r="D24" s="217"/>
      <c r="E24" s="217"/>
      <c r="F24" s="217">
        <v>782772000000</v>
      </c>
      <c r="G24" s="217"/>
      <c r="H24" s="217"/>
      <c r="I24" s="217"/>
    </row>
    <row r="25" spans="1:9" ht="15.75">
      <c r="A25" s="15" t="s">
        <v>237</v>
      </c>
      <c r="B25" s="14" t="s">
        <v>238</v>
      </c>
      <c r="C25" s="218">
        <v>0</v>
      </c>
      <c r="D25" s="218"/>
      <c r="E25" s="218"/>
      <c r="F25" s="218">
        <v>0</v>
      </c>
      <c r="G25" s="218"/>
      <c r="H25" s="218"/>
      <c r="I25" s="218"/>
    </row>
    <row r="26" spans="1:9" ht="15.75">
      <c r="A26" s="15" t="s">
        <v>232</v>
      </c>
      <c r="B26" s="14" t="s">
        <v>239</v>
      </c>
      <c r="C26" s="218">
        <v>0</v>
      </c>
      <c r="D26" s="218"/>
      <c r="E26" s="218"/>
      <c r="F26" s="218">
        <v>0</v>
      </c>
      <c r="G26" s="218"/>
      <c r="H26" s="218"/>
      <c r="I26" s="218"/>
    </row>
    <row r="27" spans="1:9" ht="15.75">
      <c r="A27" s="15" t="s">
        <v>233</v>
      </c>
      <c r="B27" s="14" t="s">
        <v>240</v>
      </c>
      <c r="C27" s="218">
        <v>0</v>
      </c>
      <c r="D27" s="218"/>
      <c r="E27" s="218"/>
      <c r="F27" s="218">
        <v>0</v>
      </c>
      <c r="G27" s="218"/>
      <c r="H27" s="218"/>
      <c r="I27" s="218"/>
    </row>
    <row r="28" spans="1:9" ht="15.75">
      <c r="A28" s="15" t="s">
        <v>229</v>
      </c>
      <c r="B28" s="14" t="s">
        <v>241</v>
      </c>
      <c r="C28" s="217">
        <v>933494049436</v>
      </c>
      <c r="D28" s="217"/>
      <c r="E28" s="217"/>
      <c r="F28" s="217">
        <v>782772000000</v>
      </c>
      <c r="G28" s="217"/>
      <c r="H28" s="217"/>
      <c r="I28" s="217"/>
    </row>
    <row r="29" spans="1:9" ht="15.75">
      <c r="A29" s="15" t="s">
        <v>242</v>
      </c>
      <c r="B29" s="14" t="s">
        <v>243</v>
      </c>
      <c r="C29" s="217">
        <v>933494049436</v>
      </c>
      <c r="D29" s="217"/>
      <c r="E29" s="217"/>
      <c r="F29" s="217">
        <v>782772000000</v>
      </c>
      <c r="G29" s="217"/>
      <c r="H29" s="217"/>
      <c r="I29" s="217"/>
    </row>
    <row r="30" spans="3:9" ht="15.75">
      <c r="C30" s="20"/>
      <c r="E30" s="20"/>
      <c r="F30" s="20"/>
      <c r="G30" s="20"/>
      <c r="H30" s="20"/>
      <c r="I30" s="20"/>
    </row>
    <row r="31" spans="1:9" ht="15.75">
      <c r="A31" s="47" t="s">
        <v>244</v>
      </c>
      <c r="C31" s="20"/>
      <c r="E31" s="20"/>
      <c r="F31" s="20"/>
      <c r="G31" s="20"/>
      <c r="H31" s="20"/>
      <c r="I31" s="20"/>
    </row>
    <row r="32" spans="1:9" ht="15.75">
      <c r="A32" s="42" t="s">
        <v>3</v>
      </c>
      <c r="B32" s="22" t="s">
        <v>4</v>
      </c>
      <c r="C32" s="219" t="s">
        <v>122</v>
      </c>
      <c r="D32" s="227"/>
      <c r="E32" s="220"/>
      <c r="F32" s="212" t="s">
        <v>123</v>
      </c>
      <c r="G32" s="212"/>
      <c r="H32" s="212"/>
      <c r="I32" s="212"/>
    </row>
    <row r="33" spans="1:9" ht="28.5" customHeight="1">
      <c r="A33" s="15" t="s">
        <v>245</v>
      </c>
      <c r="B33" s="14" t="s">
        <v>246</v>
      </c>
      <c r="C33" s="224">
        <v>415754835511</v>
      </c>
      <c r="D33" s="225"/>
      <c r="E33" s="226"/>
      <c r="F33" s="224">
        <v>205945815697</v>
      </c>
      <c r="G33" s="225"/>
      <c r="H33" s="225"/>
      <c r="I33" s="226"/>
    </row>
    <row r="34" spans="1:9" ht="15.75">
      <c r="A34" s="15" t="s">
        <v>247</v>
      </c>
      <c r="B34" s="14" t="s">
        <v>248</v>
      </c>
      <c r="C34" s="224">
        <v>311168026685</v>
      </c>
      <c r="D34" s="225"/>
      <c r="E34" s="226"/>
      <c r="F34" s="224">
        <v>530169370433</v>
      </c>
      <c r="G34" s="225"/>
      <c r="H34" s="225"/>
      <c r="I34" s="226"/>
    </row>
    <row r="35" spans="1:9" ht="15.75">
      <c r="A35" s="15" t="s">
        <v>229</v>
      </c>
      <c r="B35" s="14" t="s">
        <v>249</v>
      </c>
      <c r="C35" s="224">
        <v>726922862196</v>
      </c>
      <c r="D35" s="225"/>
      <c r="E35" s="226"/>
      <c r="F35" s="224">
        <v>736115186130</v>
      </c>
      <c r="G35" s="225"/>
      <c r="H35" s="225"/>
      <c r="I35" s="226"/>
    </row>
    <row r="36" spans="3:9" ht="15.75">
      <c r="C36" s="20"/>
      <c r="E36" s="20"/>
      <c r="F36" s="20"/>
      <c r="G36" s="20"/>
      <c r="H36" s="20"/>
      <c r="I36" s="20"/>
    </row>
    <row r="37" spans="1:9" ht="15.75">
      <c r="A37" s="47" t="s">
        <v>250</v>
      </c>
      <c r="C37" s="20"/>
      <c r="E37" s="20"/>
      <c r="F37" s="20"/>
      <c r="G37" s="20"/>
      <c r="H37" s="20"/>
      <c r="I37" s="20"/>
    </row>
    <row r="38" spans="1:9" ht="15.75">
      <c r="A38" s="42" t="s">
        <v>3</v>
      </c>
      <c r="B38" s="22" t="s">
        <v>4</v>
      </c>
      <c r="C38" s="219" t="s">
        <v>122</v>
      </c>
      <c r="D38" s="227"/>
      <c r="E38" s="220"/>
      <c r="F38" s="231" t="s">
        <v>123</v>
      </c>
      <c r="G38" s="231"/>
      <c r="H38" s="231"/>
      <c r="I38" s="231"/>
    </row>
    <row r="39" spans="1:9" ht="15.75">
      <c r="A39" s="15" t="s">
        <v>251</v>
      </c>
      <c r="B39" s="14" t="s">
        <v>32</v>
      </c>
      <c r="C39" s="221">
        <v>0</v>
      </c>
      <c r="D39" s="222"/>
      <c r="E39" s="223"/>
      <c r="F39" s="218">
        <v>0</v>
      </c>
      <c r="G39" s="218"/>
      <c r="H39" s="218"/>
      <c r="I39" s="218"/>
    </row>
    <row r="40" spans="1:9" ht="15.75">
      <c r="A40" s="15" t="s">
        <v>229</v>
      </c>
      <c r="B40" s="14" t="s">
        <v>34</v>
      </c>
      <c r="C40" s="228">
        <v>78556222948</v>
      </c>
      <c r="D40" s="229"/>
      <c r="E40" s="230"/>
      <c r="F40" s="217">
        <v>58683113336</v>
      </c>
      <c r="G40" s="217"/>
      <c r="H40" s="217"/>
      <c r="I40" s="217"/>
    </row>
    <row r="41" spans="3:9" ht="15.75">
      <c r="C41" s="20"/>
      <c r="E41" s="20"/>
      <c r="F41" s="20"/>
      <c r="G41" s="20"/>
      <c r="H41" s="20"/>
      <c r="I41" s="20"/>
    </row>
    <row r="42" spans="1:9" ht="15.75">
      <c r="A42" s="47" t="s">
        <v>252</v>
      </c>
      <c r="C42" s="20"/>
      <c r="E42" s="20"/>
      <c r="F42" s="20"/>
      <c r="G42" s="20"/>
      <c r="H42" s="20"/>
      <c r="I42" s="20"/>
    </row>
    <row r="43" spans="1:9" ht="15.75">
      <c r="A43" s="42" t="s">
        <v>3</v>
      </c>
      <c r="B43" s="22" t="s">
        <v>4</v>
      </c>
      <c r="C43" s="219" t="s">
        <v>122</v>
      </c>
      <c r="D43" s="227"/>
      <c r="E43" s="220"/>
      <c r="F43" s="212" t="s">
        <v>123</v>
      </c>
      <c r="G43" s="212"/>
      <c r="H43" s="212"/>
      <c r="I43" s="212"/>
    </row>
    <row r="44" spans="1:9" ht="15.75">
      <c r="A44" s="15" t="s">
        <v>231</v>
      </c>
      <c r="B44" s="14" t="s">
        <v>36</v>
      </c>
      <c r="C44" s="221">
        <v>0</v>
      </c>
      <c r="D44" s="222"/>
      <c r="E44" s="223"/>
      <c r="F44" s="218">
        <v>0</v>
      </c>
      <c r="G44" s="218"/>
      <c r="H44" s="218"/>
      <c r="I44" s="218"/>
    </row>
    <row r="45" spans="1:9" ht="15.75">
      <c r="A45" s="15" t="s">
        <v>229</v>
      </c>
      <c r="B45" s="14" t="s">
        <v>88</v>
      </c>
      <c r="C45" s="221">
        <v>0</v>
      </c>
      <c r="D45" s="222"/>
      <c r="E45" s="223"/>
      <c r="F45" s="218">
        <v>0</v>
      </c>
      <c r="G45" s="218"/>
      <c r="H45" s="218"/>
      <c r="I45" s="218"/>
    </row>
    <row r="46" spans="1:9" ht="15.75">
      <c r="A46" s="15" t="s">
        <v>234</v>
      </c>
      <c r="B46" s="14" t="s">
        <v>90</v>
      </c>
      <c r="C46" s="221">
        <v>0</v>
      </c>
      <c r="D46" s="222"/>
      <c r="E46" s="223"/>
      <c r="F46" s="218">
        <v>0</v>
      </c>
      <c r="G46" s="218"/>
      <c r="H46" s="218"/>
      <c r="I46" s="218"/>
    </row>
    <row r="47" spans="1:9" ht="15.75">
      <c r="A47" s="15" t="s">
        <v>229</v>
      </c>
      <c r="B47" s="14" t="s">
        <v>92</v>
      </c>
      <c r="C47" s="221">
        <v>0</v>
      </c>
      <c r="D47" s="222"/>
      <c r="E47" s="223"/>
      <c r="F47" s="218">
        <v>0</v>
      </c>
      <c r="G47" s="218"/>
      <c r="H47" s="218"/>
      <c r="I47" s="218"/>
    </row>
    <row r="48" spans="1:9" ht="15.75">
      <c r="A48" s="15" t="s">
        <v>253</v>
      </c>
      <c r="B48" s="14" t="s">
        <v>94</v>
      </c>
      <c r="C48" s="221">
        <v>0</v>
      </c>
      <c r="D48" s="222"/>
      <c r="E48" s="223"/>
      <c r="F48" s="218">
        <v>0</v>
      </c>
      <c r="G48" s="218"/>
      <c r="H48" s="218"/>
      <c r="I48" s="218"/>
    </row>
    <row r="49" spans="3:9" ht="15.75">
      <c r="C49" s="20"/>
      <c r="E49" s="20"/>
      <c r="F49" s="20"/>
      <c r="G49" s="20"/>
      <c r="H49" s="20"/>
      <c r="I49" s="20"/>
    </row>
    <row r="50" spans="1:9" ht="15.75">
      <c r="A50" s="47" t="s">
        <v>254</v>
      </c>
      <c r="C50" s="20"/>
      <c r="E50" s="20"/>
      <c r="F50" s="20"/>
      <c r="G50" s="20"/>
      <c r="H50" s="20"/>
      <c r="I50" s="20"/>
    </row>
    <row r="51" spans="3:9" ht="15.75">
      <c r="C51" s="20"/>
      <c r="E51" s="20"/>
      <c r="F51" s="20"/>
      <c r="G51" s="20"/>
      <c r="H51" s="20"/>
      <c r="I51" s="20"/>
    </row>
    <row r="52" spans="3:9" ht="15.75">
      <c r="C52" s="20"/>
      <c r="E52" s="20"/>
      <c r="F52" s="20"/>
      <c r="G52" s="20"/>
      <c r="H52" s="20"/>
      <c r="I52" s="20"/>
    </row>
    <row r="53" spans="3:9" ht="15.75">
      <c r="C53" s="20"/>
      <c r="E53" s="20"/>
      <c r="F53" s="20"/>
      <c r="G53" s="20"/>
      <c r="H53" s="20"/>
      <c r="I53" s="20"/>
    </row>
    <row r="54" spans="1:9" ht="15.75">
      <c r="A54" s="47" t="s">
        <v>255</v>
      </c>
      <c r="C54" s="20"/>
      <c r="E54" s="20"/>
      <c r="F54" s="20"/>
      <c r="G54" s="20"/>
      <c r="H54" s="20"/>
      <c r="I54" s="20"/>
    </row>
    <row r="55" spans="1:38" s="2" customFormat="1" ht="31.5" customHeight="1">
      <c r="A55" s="10" t="s">
        <v>1</v>
      </c>
      <c r="B55" s="10" t="s">
        <v>4</v>
      </c>
      <c r="C55" s="11" t="s">
        <v>256</v>
      </c>
      <c r="D55" s="11" t="s">
        <v>257</v>
      </c>
      <c r="E55" s="11" t="s">
        <v>258</v>
      </c>
      <c r="F55" s="11" t="s">
        <v>259</v>
      </c>
      <c r="G55" s="11" t="s">
        <v>260</v>
      </c>
      <c r="H55" s="11" t="s">
        <v>233</v>
      </c>
      <c r="I55" s="11" t="s">
        <v>261</v>
      </c>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row>
    <row r="56" spans="1:9" ht="15.75">
      <c r="A56" s="15" t="s">
        <v>262</v>
      </c>
      <c r="B56" s="14" t="s">
        <v>96</v>
      </c>
      <c r="C56" s="17">
        <v>0</v>
      </c>
      <c r="D56" s="17">
        <v>0</v>
      </c>
      <c r="E56" s="17">
        <v>0</v>
      </c>
      <c r="F56" s="17">
        <v>0</v>
      </c>
      <c r="G56" s="17">
        <v>0</v>
      </c>
      <c r="H56" s="17">
        <v>0</v>
      </c>
      <c r="I56" s="17">
        <v>0</v>
      </c>
    </row>
    <row r="57" spans="1:9" ht="15.75">
      <c r="A57" s="15" t="s">
        <v>263</v>
      </c>
      <c r="B57" s="14" t="s">
        <v>264</v>
      </c>
      <c r="C57" s="16">
        <v>42635810950000</v>
      </c>
      <c r="D57" s="17">
        <v>0</v>
      </c>
      <c r="E57" s="17">
        <v>0</v>
      </c>
      <c r="F57" s="17">
        <v>0</v>
      </c>
      <c r="G57" s="17">
        <v>0</v>
      </c>
      <c r="H57" s="16">
        <v>290278791000</v>
      </c>
      <c r="I57" s="16">
        <v>42926089741000</v>
      </c>
    </row>
    <row r="58" spans="1:9" ht="15.75">
      <c r="A58" s="15" t="s">
        <v>265</v>
      </c>
      <c r="B58" s="14" t="s">
        <v>266</v>
      </c>
      <c r="C58" s="17">
        <v>0</v>
      </c>
      <c r="D58" s="17">
        <v>0</v>
      </c>
      <c r="E58" s="17">
        <v>0</v>
      </c>
      <c r="F58" s="17">
        <v>0</v>
      </c>
      <c r="G58" s="17">
        <v>0</v>
      </c>
      <c r="H58" s="17">
        <v>0</v>
      </c>
      <c r="I58" s="17">
        <v>0</v>
      </c>
    </row>
    <row r="59" spans="1:9" ht="15.75">
      <c r="A59" s="15" t="s">
        <v>267</v>
      </c>
      <c r="B59" s="14" t="s">
        <v>38</v>
      </c>
      <c r="C59" s="17">
        <v>0</v>
      </c>
      <c r="D59" s="17">
        <v>0</v>
      </c>
      <c r="E59" s="17">
        <v>0</v>
      </c>
      <c r="F59" s="17">
        <v>0</v>
      </c>
      <c r="G59" s="17">
        <v>0</v>
      </c>
      <c r="H59" s="17">
        <v>0</v>
      </c>
      <c r="I59" s="17">
        <v>0</v>
      </c>
    </row>
    <row r="60" spans="1:9" ht="15.75">
      <c r="A60" s="15" t="s">
        <v>122</v>
      </c>
      <c r="B60" s="14" t="s">
        <v>41</v>
      </c>
      <c r="C60" s="16">
        <v>42635810950000</v>
      </c>
      <c r="D60" s="17">
        <v>0</v>
      </c>
      <c r="E60" s="17">
        <v>0</v>
      </c>
      <c r="F60" s="17">
        <v>0</v>
      </c>
      <c r="G60" s="17">
        <v>0</v>
      </c>
      <c r="H60" s="16">
        <v>290278791000</v>
      </c>
      <c r="I60" s="16">
        <v>42926089741000</v>
      </c>
    </row>
    <row r="61" spans="1:9" ht="15.75">
      <c r="A61" s="15" t="s">
        <v>268</v>
      </c>
      <c r="B61" s="14" t="s">
        <v>43</v>
      </c>
      <c r="C61" s="17">
        <v>0</v>
      </c>
      <c r="D61" s="17">
        <v>0</v>
      </c>
      <c r="E61" s="17">
        <v>0</v>
      </c>
      <c r="F61" s="17">
        <v>0</v>
      </c>
      <c r="G61" s="17">
        <v>0</v>
      </c>
      <c r="H61" s="17">
        <v>0</v>
      </c>
      <c r="I61" s="17">
        <v>0</v>
      </c>
    </row>
    <row r="62" spans="1:9" ht="15.75">
      <c r="A62" s="15" t="s">
        <v>263</v>
      </c>
      <c r="B62" s="14" t="s">
        <v>45</v>
      </c>
      <c r="C62" s="16">
        <v>6747273390000</v>
      </c>
      <c r="D62" s="17">
        <v>0</v>
      </c>
      <c r="E62" s="17">
        <v>0</v>
      </c>
      <c r="F62" s="17">
        <v>0</v>
      </c>
      <c r="G62" s="17">
        <v>0</v>
      </c>
      <c r="H62" s="16">
        <v>104307494042</v>
      </c>
      <c r="I62" s="16">
        <v>6851580884042</v>
      </c>
    </row>
    <row r="63" spans="1:9" ht="15.75">
      <c r="A63" s="15" t="s">
        <v>265</v>
      </c>
      <c r="B63" s="14" t="s">
        <v>47</v>
      </c>
      <c r="C63" s="16">
        <v>1269176853000</v>
      </c>
      <c r="D63" s="17">
        <v>0</v>
      </c>
      <c r="E63" s="17">
        <v>0</v>
      </c>
      <c r="F63" s="17">
        <v>0</v>
      </c>
      <c r="G63" s="17">
        <v>0</v>
      </c>
      <c r="H63" s="16">
        <v>17822721046</v>
      </c>
      <c r="I63" s="16">
        <v>1286999574046</v>
      </c>
    </row>
    <row r="64" spans="1:9" ht="15.75">
      <c r="A64" s="15" t="s">
        <v>267</v>
      </c>
      <c r="B64" s="14" t="s">
        <v>49</v>
      </c>
      <c r="C64" s="17">
        <v>0</v>
      </c>
      <c r="D64" s="17">
        <v>0</v>
      </c>
      <c r="E64" s="17">
        <v>0</v>
      </c>
      <c r="F64" s="17">
        <v>0</v>
      </c>
      <c r="G64" s="17">
        <v>0</v>
      </c>
      <c r="H64" s="17">
        <v>0</v>
      </c>
      <c r="I64" s="17">
        <v>0</v>
      </c>
    </row>
    <row r="65" spans="1:9" ht="15.75">
      <c r="A65" s="15" t="s">
        <v>122</v>
      </c>
      <c r="B65" s="14" t="s">
        <v>51</v>
      </c>
      <c r="C65" s="16">
        <v>8016450243000</v>
      </c>
      <c r="D65" s="17">
        <v>0</v>
      </c>
      <c r="E65" s="17">
        <v>0</v>
      </c>
      <c r="F65" s="17">
        <v>0</v>
      </c>
      <c r="G65" s="17">
        <v>0</v>
      </c>
      <c r="H65" s="16">
        <v>122130215088</v>
      </c>
      <c r="I65" s="16">
        <v>8138580458088</v>
      </c>
    </row>
    <row r="66" spans="1:9" ht="15.75">
      <c r="A66" s="15" t="s">
        <v>269</v>
      </c>
      <c r="B66" s="14" t="s">
        <v>53</v>
      </c>
      <c r="C66" s="17">
        <v>0</v>
      </c>
      <c r="D66" s="17">
        <v>0</v>
      </c>
      <c r="E66" s="17">
        <v>0</v>
      </c>
      <c r="F66" s="17">
        <v>0</v>
      </c>
      <c r="G66" s="17">
        <v>0</v>
      </c>
      <c r="H66" s="17">
        <v>0</v>
      </c>
      <c r="I66" s="17">
        <v>0</v>
      </c>
    </row>
    <row r="67" spans="1:9" ht="15.75">
      <c r="A67" s="15" t="s">
        <v>263</v>
      </c>
      <c r="B67" s="14" t="s">
        <v>270</v>
      </c>
      <c r="C67" s="16">
        <v>35888537560000</v>
      </c>
      <c r="D67" s="17">
        <v>0</v>
      </c>
      <c r="E67" s="17">
        <v>0</v>
      </c>
      <c r="F67" s="17">
        <v>0</v>
      </c>
      <c r="G67" s="17">
        <v>0</v>
      </c>
      <c r="H67" s="16">
        <v>185971296958</v>
      </c>
      <c r="I67" s="16">
        <v>36074508856958</v>
      </c>
    </row>
    <row r="68" spans="1:9" ht="15.75">
      <c r="A68" s="15" t="s">
        <v>122</v>
      </c>
      <c r="B68" s="14" t="s">
        <v>271</v>
      </c>
      <c r="C68" s="16">
        <v>34619360707000</v>
      </c>
      <c r="D68" s="17">
        <v>0</v>
      </c>
      <c r="E68" s="17">
        <v>0</v>
      </c>
      <c r="F68" s="17">
        <v>0</v>
      </c>
      <c r="G68" s="17">
        <v>0</v>
      </c>
      <c r="H68" s="16">
        <v>168148575912</v>
      </c>
      <c r="I68" s="16">
        <v>34787509282912</v>
      </c>
    </row>
    <row r="69" spans="3:9" ht="15.75">
      <c r="C69" s="20"/>
      <c r="D69" s="20"/>
      <c r="E69" s="20"/>
      <c r="F69" s="20"/>
      <c r="G69" s="20"/>
      <c r="H69" s="20"/>
      <c r="I69" s="20"/>
    </row>
    <row r="70" spans="1:9" ht="31.5">
      <c r="A70" s="47" t="s">
        <v>272</v>
      </c>
      <c r="C70" s="20"/>
      <c r="D70" s="20"/>
      <c r="E70" s="20"/>
      <c r="F70" s="20"/>
      <c r="G70" s="20"/>
      <c r="H70" s="20"/>
      <c r="I70" s="20"/>
    </row>
    <row r="71" spans="1:9" ht="15.75">
      <c r="A71" s="42" t="s">
        <v>1</v>
      </c>
      <c r="B71" s="22" t="s">
        <v>4</v>
      </c>
      <c r="C71" s="13" t="s">
        <v>273</v>
      </c>
      <c r="D71" s="219" t="s">
        <v>274</v>
      </c>
      <c r="E71" s="220"/>
      <c r="F71" s="212" t="s">
        <v>233</v>
      </c>
      <c r="G71" s="212"/>
      <c r="H71" s="212" t="s">
        <v>261</v>
      </c>
      <c r="I71" s="212"/>
    </row>
    <row r="72" spans="1:9" ht="15.75">
      <c r="A72" s="15" t="s">
        <v>262</v>
      </c>
      <c r="B72" s="14" t="s">
        <v>98</v>
      </c>
      <c r="C72" s="17">
        <v>0</v>
      </c>
      <c r="D72" s="24"/>
      <c r="E72" s="25">
        <v>0</v>
      </c>
      <c r="F72" s="26"/>
      <c r="G72" s="25">
        <v>0</v>
      </c>
      <c r="H72" s="24"/>
      <c r="I72" s="25">
        <v>0</v>
      </c>
    </row>
    <row r="73" spans="1:9" ht="15.75">
      <c r="A73" s="15" t="s">
        <v>263</v>
      </c>
      <c r="B73" s="14" t="s">
        <v>100</v>
      </c>
      <c r="C73" s="17">
        <v>0</v>
      </c>
      <c r="D73" s="24"/>
      <c r="E73" s="25">
        <v>0</v>
      </c>
      <c r="F73" s="24"/>
      <c r="G73" s="25">
        <v>0</v>
      </c>
      <c r="H73" s="24"/>
      <c r="I73" s="25">
        <v>0</v>
      </c>
    </row>
    <row r="74" spans="1:9" ht="15.75">
      <c r="A74" s="15" t="s">
        <v>265</v>
      </c>
      <c r="B74" s="14" t="s">
        <v>102</v>
      </c>
      <c r="C74" s="17">
        <v>0</v>
      </c>
      <c r="D74" s="24"/>
      <c r="E74" s="25">
        <v>0</v>
      </c>
      <c r="F74" s="24"/>
      <c r="G74" s="25">
        <v>0</v>
      </c>
      <c r="H74" s="24"/>
      <c r="I74" s="25">
        <v>0</v>
      </c>
    </row>
    <row r="75" spans="1:9" ht="15.75">
      <c r="A75" s="15" t="s">
        <v>267</v>
      </c>
      <c r="B75" s="14" t="s">
        <v>104</v>
      </c>
      <c r="C75" s="17">
        <v>0</v>
      </c>
      <c r="D75" s="24"/>
      <c r="E75" s="25">
        <v>0</v>
      </c>
      <c r="F75" s="24"/>
      <c r="G75" s="25">
        <v>0</v>
      </c>
      <c r="H75" s="24"/>
      <c r="I75" s="25">
        <v>0</v>
      </c>
    </row>
    <row r="76" spans="1:9" ht="15.75">
      <c r="A76" s="15" t="s">
        <v>122</v>
      </c>
      <c r="B76" s="14" t="s">
        <v>106</v>
      </c>
      <c r="C76" s="17">
        <v>0</v>
      </c>
      <c r="D76" s="24"/>
      <c r="E76" s="25">
        <v>0</v>
      </c>
      <c r="F76" s="24"/>
      <c r="G76" s="25">
        <v>0</v>
      </c>
      <c r="H76" s="24"/>
      <c r="I76" s="25">
        <v>0</v>
      </c>
    </row>
    <row r="77" spans="1:9" ht="15.75">
      <c r="A77" s="15" t="s">
        <v>268</v>
      </c>
      <c r="B77" s="14" t="s">
        <v>108</v>
      </c>
      <c r="C77" s="17">
        <v>0</v>
      </c>
      <c r="D77" s="24"/>
      <c r="E77" s="25">
        <v>0</v>
      </c>
      <c r="F77" s="24"/>
      <c r="G77" s="25">
        <v>0</v>
      </c>
      <c r="H77" s="24"/>
      <c r="I77" s="25">
        <v>0</v>
      </c>
    </row>
    <row r="78" spans="1:9" ht="15.75">
      <c r="A78" s="15" t="s">
        <v>263</v>
      </c>
      <c r="B78" s="14" t="s">
        <v>275</v>
      </c>
      <c r="C78" s="17">
        <v>0</v>
      </c>
      <c r="D78" s="24"/>
      <c r="E78" s="25">
        <v>0</v>
      </c>
      <c r="F78" s="24"/>
      <c r="G78" s="25">
        <v>0</v>
      </c>
      <c r="H78" s="24"/>
      <c r="I78" s="25">
        <v>0</v>
      </c>
    </row>
    <row r="79" spans="1:9" ht="15.75">
      <c r="A79" s="15" t="s">
        <v>265</v>
      </c>
      <c r="B79" s="14" t="s">
        <v>276</v>
      </c>
      <c r="C79" s="17">
        <v>0</v>
      </c>
      <c r="D79" s="24"/>
      <c r="E79" s="25">
        <v>0</v>
      </c>
      <c r="F79" s="24"/>
      <c r="G79" s="25">
        <v>0</v>
      </c>
      <c r="H79" s="24"/>
      <c r="I79" s="25">
        <v>0</v>
      </c>
    </row>
    <row r="80" spans="1:9" ht="15.75">
      <c r="A80" s="15" t="s">
        <v>267</v>
      </c>
      <c r="B80" s="14" t="s">
        <v>277</v>
      </c>
      <c r="C80" s="17">
        <v>0</v>
      </c>
      <c r="D80" s="24"/>
      <c r="E80" s="25">
        <v>0</v>
      </c>
      <c r="F80" s="24"/>
      <c r="G80" s="25">
        <v>0</v>
      </c>
      <c r="H80" s="24"/>
      <c r="I80" s="25">
        <v>0</v>
      </c>
    </row>
    <row r="81" spans="1:9" ht="15.75">
      <c r="A81" s="15" t="s">
        <v>122</v>
      </c>
      <c r="B81" s="14" t="s">
        <v>278</v>
      </c>
      <c r="C81" s="17">
        <v>0</v>
      </c>
      <c r="D81" s="24"/>
      <c r="E81" s="25">
        <v>0</v>
      </c>
      <c r="F81" s="24"/>
      <c r="G81" s="25">
        <v>0</v>
      </c>
      <c r="H81" s="24"/>
      <c r="I81" s="25">
        <v>0</v>
      </c>
    </row>
    <row r="82" spans="1:9" ht="15.75">
      <c r="A82" s="15" t="s">
        <v>269</v>
      </c>
      <c r="B82" s="14" t="s">
        <v>55</v>
      </c>
      <c r="C82" s="17">
        <v>0</v>
      </c>
      <c r="D82" s="24"/>
      <c r="E82" s="25">
        <v>0</v>
      </c>
      <c r="F82" s="24"/>
      <c r="G82" s="25">
        <v>0</v>
      </c>
      <c r="H82" s="24"/>
      <c r="I82" s="25">
        <v>0</v>
      </c>
    </row>
    <row r="83" spans="1:9" ht="15.75">
      <c r="A83" s="15" t="s">
        <v>263</v>
      </c>
      <c r="B83" s="14" t="s">
        <v>57</v>
      </c>
      <c r="C83" s="17">
        <v>0</v>
      </c>
      <c r="D83" s="24"/>
      <c r="E83" s="25">
        <v>0</v>
      </c>
      <c r="F83" s="24"/>
      <c r="G83" s="25">
        <v>0</v>
      </c>
      <c r="H83" s="24"/>
      <c r="I83" s="25">
        <v>0</v>
      </c>
    </row>
    <row r="84" spans="1:9" ht="15.75">
      <c r="A84" s="15" t="s">
        <v>122</v>
      </c>
      <c r="B84" s="14" t="s">
        <v>59</v>
      </c>
      <c r="C84" s="17">
        <v>0</v>
      </c>
      <c r="D84" s="24"/>
      <c r="E84" s="25">
        <v>0</v>
      </c>
      <c r="F84" s="24"/>
      <c r="G84" s="25">
        <v>0</v>
      </c>
      <c r="H84" s="24"/>
      <c r="I84" s="25">
        <v>0</v>
      </c>
    </row>
    <row r="85" spans="3:9" ht="15.75">
      <c r="C85" s="20"/>
      <c r="D85" s="20"/>
      <c r="F85" s="20"/>
      <c r="G85" s="20"/>
      <c r="H85" s="20"/>
      <c r="I85" s="20"/>
    </row>
    <row r="86" spans="1:9" ht="15.75">
      <c r="A86" s="47" t="s">
        <v>279</v>
      </c>
      <c r="C86" s="20"/>
      <c r="D86" s="20"/>
      <c r="E86" s="20"/>
      <c r="F86" s="20"/>
      <c r="G86" s="20"/>
      <c r="H86" s="20"/>
      <c r="I86" s="20"/>
    </row>
    <row r="87" spans="1:9" ht="15.75">
      <c r="A87" s="42" t="s">
        <v>1</v>
      </c>
      <c r="B87" s="22" t="s">
        <v>4</v>
      </c>
      <c r="C87" s="13" t="s">
        <v>280</v>
      </c>
      <c r="D87" s="13" t="s">
        <v>281</v>
      </c>
      <c r="E87" s="13" t="s">
        <v>282</v>
      </c>
      <c r="F87" s="212" t="s">
        <v>233</v>
      </c>
      <c r="G87" s="212"/>
      <c r="H87" s="212" t="s">
        <v>261</v>
      </c>
      <c r="I87" s="212"/>
    </row>
    <row r="88" spans="1:9" ht="15.75">
      <c r="A88" s="15" t="s">
        <v>262</v>
      </c>
      <c r="B88" s="14" t="s">
        <v>61</v>
      </c>
      <c r="C88" s="17">
        <v>0</v>
      </c>
      <c r="D88" s="17">
        <v>0</v>
      </c>
      <c r="E88" s="17">
        <v>0</v>
      </c>
      <c r="F88" s="27"/>
      <c r="G88" s="25">
        <v>0</v>
      </c>
      <c r="H88" s="27"/>
      <c r="I88" s="25">
        <v>0</v>
      </c>
    </row>
    <row r="89" spans="1:9" ht="15.75">
      <c r="A89" s="15" t="s">
        <v>263</v>
      </c>
      <c r="B89" s="14" t="s">
        <v>63</v>
      </c>
      <c r="C89" s="17">
        <v>0</v>
      </c>
      <c r="D89" s="17">
        <v>0</v>
      </c>
      <c r="E89" s="17">
        <v>0</v>
      </c>
      <c r="F89" s="27"/>
      <c r="G89" s="25">
        <v>0</v>
      </c>
      <c r="H89" s="27"/>
      <c r="I89" s="25">
        <v>0</v>
      </c>
    </row>
    <row r="90" spans="1:9" ht="15.75">
      <c r="A90" s="15" t="s">
        <v>265</v>
      </c>
      <c r="B90" s="14" t="s">
        <v>65</v>
      </c>
      <c r="C90" s="17">
        <v>0</v>
      </c>
      <c r="D90" s="17">
        <v>0</v>
      </c>
      <c r="E90" s="17">
        <v>0</v>
      </c>
      <c r="F90" s="27"/>
      <c r="G90" s="25">
        <v>0</v>
      </c>
      <c r="H90" s="27"/>
      <c r="I90" s="25">
        <v>0</v>
      </c>
    </row>
    <row r="91" spans="1:9" ht="15.75">
      <c r="A91" s="15" t="s">
        <v>267</v>
      </c>
      <c r="B91" s="14" t="s">
        <v>283</v>
      </c>
      <c r="C91" s="17">
        <v>0</v>
      </c>
      <c r="D91" s="17">
        <v>0</v>
      </c>
      <c r="E91" s="17">
        <v>0</v>
      </c>
      <c r="F91" s="27"/>
      <c r="G91" s="25">
        <v>0</v>
      </c>
      <c r="H91" s="27"/>
      <c r="I91" s="25">
        <v>0</v>
      </c>
    </row>
    <row r="92" spans="1:9" ht="15.75">
      <c r="A92" s="15" t="s">
        <v>122</v>
      </c>
      <c r="B92" s="14" t="s">
        <v>284</v>
      </c>
      <c r="C92" s="17">
        <v>0</v>
      </c>
      <c r="D92" s="17">
        <v>0</v>
      </c>
      <c r="E92" s="17">
        <v>0</v>
      </c>
      <c r="F92" s="27"/>
      <c r="G92" s="25">
        <v>0</v>
      </c>
      <c r="H92" s="27"/>
      <c r="I92" s="25">
        <v>0</v>
      </c>
    </row>
    <row r="93" spans="1:9" ht="15.75">
      <c r="A93" s="15" t="s">
        <v>268</v>
      </c>
      <c r="B93" s="14" t="s">
        <v>285</v>
      </c>
      <c r="C93" s="17">
        <v>0</v>
      </c>
      <c r="D93" s="17">
        <v>0</v>
      </c>
      <c r="E93" s="17">
        <v>0</v>
      </c>
      <c r="F93" s="27"/>
      <c r="G93" s="25">
        <v>0</v>
      </c>
      <c r="H93" s="27"/>
      <c r="I93" s="25">
        <v>0</v>
      </c>
    </row>
    <row r="94" spans="1:9" ht="15.75">
      <c r="A94" s="15" t="s">
        <v>263</v>
      </c>
      <c r="B94" s="14" t="s">
        <v>286</v>
      </c>
      <c r="C94" s="17">
        <v>0</v>
      </c>
      <c r="D94" s="17">
        <v>0</v>
      </c>
      <c r="E94" s="17">
        <v>0</v>
      </c>
      <c r="F94" s="27"/>
      <c r="G94" s="25">
        <v>0</v>
      </c>
      <c r="H94" s="27"/>
      <c r="I94" s="25">
        <v>0</v>
      </c>
    </row>
    <row r="95" spans="1:9" ht="15.75">
      <c r="A95" s="15" t="s">
        <v>265</v>
      </c>
      <c r="B95" s="14" t="s">
        <v>111</v>
      </c>
      <c r="C95" s="17">
        <v>0</v>
      </c>
      <c r="D95" s="17">
        <v>0</v>
      </c>
      <c r="E95" s="17">
        <v>0</v>
      </c>
      <c r="F95" s="27"/>
      <c r="G95" s="25">
        <v>0</v>
      </c>
      <c r="H95" s="27"/>
      <c r="I95" s="25">
        <v>0</v>
      </c>
    </row>
    <row r="96" spans="1:9" ht="15.75">
      <c r="A96" s="15" t="s">
        <v>267</v>
      </c>
      <c r="B96" s="14" t="s">
        <v>114</v>
      </c>
      <c r="C96" s="17">
        <v>0</v>
      </c>
      <c r="D96" s="17">
        <v>0</v>
      </c>
      <c r="E96" s="17">
        <v>0</v>
      </c>
      <c r="F96" s="27"/>
      <c r="G96" s="25">
        <v>0</v>
      </c>
      <c r="H96" s="27"/>
      <c r="I96" s="25">
        <v>0</v>
      </c>
    </row>
    <row r="97" spans="1:9" ht="15.75">
      <c r="A97" s="15" t="s">
        <v>122</v>
      </c>
      <c r="B97" s="14" t="s">
        <v>117</v>
      </c>
      <c r="C97" s="17">
        <v>0</v>
      </c>
      <c r="D97" s="17">
        <v>0</v>
      </c>
      <c r="E97" s="17">
        <v>0</v>
      </c>
      <c r="F97" s="27"/>
      <c r="G97" s="25">
        <v>0</v>
      </c>
      <c r="H97" s="27"/>
      <c r="I97" s="25">
        <v>0</v>
      </c>
    </row>
    <row r="98" spans="1:9" ht="15.75">
      <c r="A98" s="15" t="s">
        <v>269</v>
      </c>
      <c r="B98" s="14" t="s">
        <v>120</v>
      </c>
      <c r="C98" s="17">
        <v>0</v>
      </c>
      <c r="D98" s="17">
        <v>0</v>
      </c>
      <c r="E98" s="17">
        <v>0</v>
      </c>
      <c r="F98" s="27"/>
      <c r="G98" s="25">
        <v>0</v>
      </c>
      <c r="H98" s="27"/>
      <c r="I98" s="25">
        <v>0</v>
      </c>
    </row>
    <row r="99" spans="1:9" ht="15.75">
      <c r="A99" s="15" t="s">
        <v>263</v>
      </c>
      <c r="B99" s="14" t="s">
        <v>287</v>
      </c>
      <c r="C99" s="17">
        <v>0</v>
      </c>
      <c r="D99" s="17">
        <v>0</v>
      </c>
      <c r="E99" s="17">
        <v>0</v>
      </c>
      <c r="F99" s="27"/>
      <c r="G99" s="25">
        <v>0</v>
      </c>
      <c r="H99" s="27"/>
      <c r="I99" s="25">
        <v>0</v>
      </c>
    </row>
    <row r="100" spans="1:9" ht="15.75">
      <c r="A100" s="15" t="s">
        <v>122</v>
      </c>
      <c r="B100" s="14" t="s">
        <v>288</v>
      </c>
      <c r="C100" s="17">
        <v>0</v>
      </c>
      <c r="D100" s="17">
        <v>0</v>
      </c>
      <c r="E100" s="17">
        <v>0</v>
      </c>
      <c r="F100" s="27"/>
      <c r="G100" s="25">
        <v>0</v>
      </c>
      <c r="H100" s="27"/>
      <c r="I100" s="25">
        <v>0</v>
      </c>
    </row>
    <row r="101" spans="3:9" ht="15.75">
      <c r="C101" s="20"/>
      <c r="D101" s="20"/>
      <c r="E101" s="20"/>
      <c r="F101" s="20"/>
      <c r="G101" s="20"/>
      <c r="H101" s="20"/>
      <c r="I101" s="20"/>
    </row>
    <row r="102" spans="1:9" ht="15.75">
      <c r="A102" s="47" t="s">
        <v>289</v>
      </c>
      <c r="C102" s="20"/>
      <c r="D102" s="20"/>
      <c r="E102" s="20"/>
      <c r="F102" s="20"/>
      <c r="G102" s="20"/>
      <c r="H102" s="20"/>
      <c r="I102" s="20"/>
    </row>
    <row r="103" spans="1:9" ht="15.75">
      <c r="A103" s="42" t="s">
        <v>3</v>
      </c>
      <c r="B103" s="22" t="s">
        <v>4</v>
      </c>
      <c r="C103" s="212" t="s">
        <v>122</v>
      </c>
      <c r="D103" s="212"/>
      <c r="E103" s="212"/>
      <c r="F103" s="212" t="s">
        <v>123</v>
      </c>
      <c r="G103" s="212"/>
      <c r="H103" s="212"/>
      <c r="I103" s="212"/>
    </row>
    <row r="104" spans="1:9" ht="15.75">
      <c r="A104" s="15" t="s">
        <v>290</v>
      </c>
      <c r="B104" s="14" t="s">
        <v>291</v>
      </c>
      <c r="C104" s="217">
        <v>6803989575076</v>
      </c>
      <c r="D104" s="217"/>
      <c r="E104" s="217"/>
      <c r="F104" s="217">
        <v>3654698000</v>
      </c>
      <c r="G104" s="217"/>
      <c r="H104" s="217"/>
      <c r="I104" s="217"/>
    </row>
    <row r="105" spans="1:9" ht="15.75">
      <c r="A105" s="15" t="s">
        <v>292</v>
      </c>
      <c r="B105" s="14" t="s">
        <v>293</v>
      </c>
      <c r="C105" s="218">
        <v>0</v>
      </c>
      <c r="D105" s="218"/>
      <c r="E105" s="218"/>
      <c r="F105" s="218">
        <v>0</v>
      </c>
      <c r="G105" s="218"/>
      <c r="H105" s="218"/>
      <c r="I105" s="218"/>
    </row>
    <row r="106" spans="1:9" ht="15.75">
      <c r="A106" s="15" t="s">
        <v>294</v>
      </c>
      <c r="B106" s="14" t="s">
        <v>295</v>
      </c>
      <c r="C106" s="218">
        <v>0</v>
      </c>
      <c r="D106" s="218"/>
      <c r="E106" s="218"/>
      <c r="F106" s="218">
        <v>0</v>
      </c>
      <c r="G106" s="218"/>
      <c r="H106" s="218"/>
      <c r="I106" s="218"/>
    </row>
    <row r="107" spans="1:9" ht="15.75">
      <c r="A107" s="15" t="s">
        <v>292</v>
      </c>
      <c r="B107" s="14" t="s">
        <v>296</v>
      </c>
      <c r="C107" s="218">
        <v>0</v>
      </c>
      <c r="D107" s="218"/>
      <c r="E107" s="218"/>
      <c r="F107" s="218">
        <v>0</v>
      </c>
      <c r="G107" s="218"/>
      <c r="H107" s="218"/>
      <c r="I107" s="218"/>
    </row>
    <row r="108" spans="1:9" ht="15.75">
      <c r="A108" s="15" t="s">
        <v>297</v>
      </c>
      <c r="B108" s="14" t="s">
        <v>67</v>
      </c>
      <c r="C108" s="217">
        <v>10841877800</v>
      </c>
      <c r="D108" s="217"/>
      <c r="E108" s="217"/>
      <c r="F108" s="217">
        <v>7534522800</v>
      </c>
      <c r="G108" s="217"/>
      <c r="H108" s="217"/>
      <c r="I108" s="217"/>
    </row>
    <row r="109" spans="1:9" ht="15.75">
      <c r="A109" s="15" t="s">
        <v>292</v>
      </c>
      <c r="B109" s="14" t="s">
        <v>70</v>
      </c>
      <c r="C109" s="218">
        <v>0</v>
      </c>
      <c r="D109" s="218"/>
      <c r="E109" s="218"/>
      <c r="F109" s="218">
        <v>0</v>
      </c>
      <c r="G109" s="218"/>
      <c r="H109" s="218"/>
      <c r="I109" s="218"/>
    </row>
    <row r="110" spans="1:9" ht="15.75">
      <c r="A110" s="15" t="s">
        <v>229</v>
      </c>
      <c r="B110" s="14" t="s">
        <v>298</v>
      </c>
      <c r="C110" s="217">
        <v>6814831452876</v>
      </c>
      <c r="D110" s="217"/>
      <c r="E110" s="217"/>
      <c r="F110" s="217">
        <v>11189220800</v>
      </c>
      <c r="G110" s="217"/>
      <c r="H110" s="217"/>
      <c r="I110" s="217"/>
    </row>
    <row r="111" spans="3:9" ht="15.75">
      <c r="C111" s="20"/>
      <c r="D111" s="20"/>
      <c r="E111" s="20"/>
      <c r="F111" s="20"/>
      <c r="G111" s="20"/>
      <c r="H111" s="20"/>
      <c r="I111" s="20"/>
    </row>
    <row r="112" spans="1:9" ht="15.75">
      <c r="A112" s="47" t="s">
        <v>299</v>
      </c>
      <c r="C112" s="20"/>
      <c r="D112" s="20"/>
      <c r="E112" s="20"/>
      <c r="F112" s="20"/>
      <c r="G112" s="20"/>
      <c r="H112" s="20"/>
      <c r="I112" s="20"/>
    </row>
    <row r="113" spans="1:9" ht="15.75">
      <c r="A113" s="42" t="s">
        <v>3</v>
      </c>
      <c r="B113" s="22" t="s">
        <v>4</v>
      </c>
      <c r="C113" s="212" t="s">
        <v>122</v>
      </c>
      <c r="D113" s="212"/>
      <c r="E113" s="212"/>
      <c r="F113" s="212" t="s">
        <v>123</v>
      </c>
      <c r="G113" s="212"/>
      <c r="H113" s="212"/>
      <c r="I113" s="212"/>
    </row>
    <row r="114" spans="1:9" ht="15.75">
      <c r="A114" s="15" t="s">
        <v>231</v>
      </c>
      <c r="B114" s="14" t="s">
        <v>0</v>
      </c>
      <c r="C114" s="218">
        <v>0</v>
      </c>
      <c r="D114" s="218"/>
      <c r="E114" s="218"/>
      <c r="F114" s="218">
        <v>0</v>
      </c>
      <c r="G114" s="218"/>
      <c r="H114" s="218"/>
      <c r="I114" s="218"/>
    </row>
    <row r="115" spans="1:9" ht="15.75">
      <c r="A115" s="15" t="s">
        <v>300</v>
      </c>
      <c r="B115" s="14" t="s">
        <v>301</v>
      </c>
      <c r="C115" s="218">
        <v>0</v>
      </c>
      <c r="D115" s="218"/>
      <c r="E115" s="218"/>
      <c r="F115" s="218">
        <v>0</v>
      </c>
      <c r="G115" s="218"/>
      <c r="H115" s="218"/>
      <c r="I115" s="218"/>
    </row>
    <row r="116" spans="1:9" ht="15.75">
      <c r="A116" s="15" t="s">
        <v>302</v>
      </c>
      <c r="B116" s="14" t="s">
        <v>303</v>
      </c>
      <c r="C116" s="218">
        <v>0</v>
      </c>
      <c r="D116" s="218"/>
      <c r="E116" s="218"/>
      <c r="F116" s="218">
        <v>0</v>
      </c>
      <c r="G116" s="218"/>
      <c r="H116" s="218"/>
      <c r="I116" s="218"/>
    </row>
    <row r="117" spans="1:9" ht="15.75">
      <c r="A117" s="15" t="s">
        <v>304</v>
      </c>
      <c r="B117" s="14" t="s">
        <v>305</v>
      </c>
      <c r="C117" s="218">
        <v>0</v>
      </c>
      <c r="D117" s="218"/>
      <c r="E117" s="218"/>
      <c r="F117" s="218">
        <v>0</v>
      </c>
      <c r="G117" s="218"/>
      <c r="H117" s="218"/>
      <c r="I117" s="218"/>
    </row>
    <row r="118" spans="1:9" ht="15.75">
      <c r="A118" s="15" t="s">
        <v>233</v>
      </c>
      <c r="B118" s="14" t="s">
        <v>306</v>
      </c>
      <c r="C118" s="217">
        <v>2345397631</v>
      </c>
      <c r="D118" s="217"/>
      <c r="E118" s="217"/>
      <c r="F118" s="218">
        <v>0</v>
      </c>
      <c r="G118" s="218"/>
      <c r="H118" s="218"/>
      <c r="I118" s="218"/>
    </row>
    <row r="119" spans="1:9" ht="15.75">
      <c r="A119" s="15" t="s">
        <v>229</v>
      </c>
      <c r="B119" s="14" t="s">
        <v>307</v>
      </c>
      <c r="C119" s="217">
        <v>2345397631</v>
      </c>
      <c r="D119" s="217"/>
      <c r="E119" s="217"/>
      <c r="F119" s="218">
        <v>0</v>
      </c>
      <c r="G119" s="218"/>
      <c r="H119" s="218"/>
      <c r="I119" s="218"/>
    </row>
    <row r="120" spans="1:9" ht="15.75">
      <c r="A120" s="15" t="s">
        <v>234</v>
      </c>
      <c r="B120" s="14" t="s">
        <v>0</v>
      </c>
      <c r="C120" s="218">
        <v>0</v>
      </c>
      <c r="D120" s="218"/>
      <c r="E120" s="218"/>
      <c r="F120" s="218">
        <v>0</v>
      </c>
      <c r="G120" s="218"/>
      <c r="H120" s="218"/>
      <c r="I120" s="218"/>
    </row>
    <row r="121" spans="1:9" ht="15.75">
      <c r="A121" s="15" t="s">
        <v>300</v>
      </c>
      <c r="B121" s="14" t="s">
        <v>308</v>
      </c>
      <c r="C121" s="218">
        <v>0</v>
      </c>
      <c r="D121" s="218"/>
      <c r="E121" s="218"/>
      <c r="F121" s="218">
        <v>0</v>
      </c>
      <c r="G121" s="218"/>
      <c r="H121" s="218"/>
      <c r="I121" s="218"/>
    </row>
    <row r="122" spans="1:9" ht="15.75">
      <c r="A122" s="15" t="s">
        <v>302</v>
      </c>
      <c r="B122" s="14" t="s">
        <v>309</v>
      </c>
      <c r="C122" s="218">
        <v>0</v>
      </c>
      <c r="D122" s="218"/>
      <c r="E122" s="218"/>
      <c r="F122" s="218">
        <v>0</v>
      </c>
      <c r="G122" s="218"/>
      <c r="H122" s="218"/>
      <c r="I122" s="218"/>
    </row>
    <row r="123" spans="1:9" ht="15.75">
      <c r="A123" s="15" t="s">
        <v>304</v>
      </c>
      <c r="B123" s="14" t="s">
        <v>310</v>
      </c>
      <c r="C123" s="217">
        <v>100753000000</v>
      </c>
      <c r="D123" s="217"/>
      <c r="E123" s="217"/>
      <c r="F123" s="217">
        <v>168237000000</v>
      </c>
      <c r="G123" s="217"/>
      <c r="H123" s="217"/>
      <c r="I123" s="217"/>
    </row>
    <row r="124" spans="1:9" ht="15.75">
      <c r="A124" s="15" t="s">
        <v>233</v>
      </c>
      <c r="B124" s="14" t="s">
        <v>311</v>
      </c>
      <c r="C124" s="218">
        <v>0</v>
      </c>
      <c r="D124" s="218"/>
      <c r="E124" s="218"/>
      <c r="F124" s="218">
        <v>0</v>
      </c>
      <c r="G124" s="218"/>
      <c r="H124" s="218"/>
      <c r="I124" s="218"/>
    </row>
    <row r="125" spans="1:9" ht="15.75">
      <c r="A125" s="15" t="s">
        <v>229</v>
      </c>
      <c r="B125" s="14" t="s">
        <v>312</v>
      </c>
      <c r="C125" s="217">
        <v>100753000000</v>
      </c>
      <c r="D125" s="217"/>
      <c r="E125" s="217"/>
      <c r="F125" s="217">
        <v>168237000000</v>
      </c>
      <c r="G125" s="217"/>
      <c r="H125" s="217"/>
      <c r="I125" s="217"/>
    </row>
    <row r="126" spans="1:9" ht="15.75">
      <c r="A126" s="15" t="s">
        <v>261</v>
      </c>
      <c r="B126" s="14" t="s">
        <v>313</v>
      </c>
      <c r="C126" s="217">
        <v>103098397631</v>
      </c>
      <c r="D126" s="217"/>
      <c r="E126" s="217"/>
      <c r="F126" s="217">
        <v>168237000000</v>
      </c>
      <c r="G126" s="217"/>
      <c r="H126" s="217"/>
      <c r="I126" s="217"/>
    </row>
    <row r="127" spans="3:9" ht="15.75">
      <c r="C127" s="20"/>
      <c r="D127" s="20"/>
      <c r="E127" s="20"/>
      <c r="F127" s="20"/>
      <c r="G127" s="20"/>
      <c r="H127" s="20"/>
      <c r="I127" s="20"/>
    </row>
    <row r="128" spans="1:9" ht="15.75">
      <c r="A128" s="47" t="s">
        <v>314</v>
      </c>
      <c r="C128" s="20"/>
      <c r="D128" s="20"/>
      <c r="E128" s="20"/>
      <c r="F128" s="20"/>
      <c r="G128" s="20"/>
      <c r="H128" s="20"/>
      <c r="I128" s="20"/>
    </row>
    <row r="129" spans="1:9" ht="15.75">
      <c r="A129" s="42" t="s">
        <v>1</v>
      </c>
      <c r="B129" s="22" t="s">
        <v>4</v>
      </c>
      <c r="C129" s="212" t="s">
        <v>215</v>
      </c>
      <c r="D129" s="212"/>
      <c r="E129" s="212" t="s">
        <v>315</v>
      </c>
      <c r="F129" s="212"/>
      <c r="G129" s="212" t="s">
        <v>220</v>
      </c>
      <c r="H129" s="212"/>
      <c r="I129" s="13" t="s">
        <v>261</v>
      </c>
    </row>
    <row r="130" spans="1:9" ht="15.75">
      <c r="A130" s="15" t="s">
        <v>316</v>
      </c>
      <c r="B130" s="14" t="s">
        <v>317</v>
      </c>
      <c r="C130" s="210">
        <v>5146598711706</v>
      </c>
      <c r="D130" s="211"/>
      <c r="E130" s="29"/>
      <c r="F130" s="30">
        <f>2779834428562+36074508856958</f>
        <v>38854343285520</v>
      </c>
      <c r="G130" s="29"/>
      <c r="H130" s="31">
        <v>7951458630750</v>
      </c>
      <c r="I130" s="32">
        <v>51952400627976</v>
      </c>
    </row>
    <row r="131" spans="1:9" ht="15.75">
      <c r="A131" s="15" t="s">
        <v>318</v>
      </c>
      <c r="B131" s="14" t="s">
        <v>319</v>
      </c>
      <c r="C131" s="210">
        <v>0</v>
      </c>
      <c r="D131" s="211"/>
      <c r="E131" s="29"/>
      <c r="F131" s="31">
        <v>0</v>
      </c>
      <c r="G131" s="29"/>
      <c r="H131" s="31">
        <v>0</v>
      </c>
      <c r="I131" s="33">
        <v>0</v>
      </c>
    </row>
    <row r="132" spans="1:9" ht="31.5">
      <c r="A132" s="15" t="s">
        <v>320</v>
      </c>
      <c r="B132" s="14" t="s">
        <v>321</v>
      </c>
      <c r="C132" s="210">
        <v>0</v>
      </c>
      <c r="D132" s="211"/>
      <c r="E132" s="29"/>
      <c r="F132" s="31">
        <v>0</v>
      </c>
      <c r="G132" s="29"/>
      <c r="H132" s="31">
        <v>0</v>
      </c>
      <c r="I132" s="33">
        <v>0</v>
      </c>
    </row>
    <row r="133" spans="1:9" ht="15.75">
      <c r="A133" s="15" t="s">
        <v>322</v>
      </c>
      <c r="B133" s="14" t="s">
        <v>323</v>
      </c>
      <c r="C133" s="210">
        <v>0</v>
      </c>
      <c r="D133" s="211"/>
      <c r="E133" s="29"/>
      <c r="F133" s="31">
        <v>0</v>
      </c>
      <c r="G133" s="29"/>
      <c r="H133" s="31">
        <v>0</v>
      </c>
      <c r="I133" s="33">
        <v>0</v>
      </c>
    </row>
    <row r="134" spans="1:9" ht="31.5">
      <c r="A134" s="15" t="s">
        <v>324</v>
      </c>
      <c r="B134" s="14" t="s">
        <v>325</v>
      </c>
      <c r="C134" s="210">
        <v>5146598711706</v>
      </c>
      <c r="D134" s="211"/>
      <c r="E134" s="29"/>
      <c r="F134" s="30">
        <f>2779834428562+36074508856958</f>
        <v>38854343285520</v>
      </c>
      <c r="G134" s="29"/>
      <c r="H134" s="31">
        <v>7951458630750</v>
      </c>
      <c r="I134" s="32">
        <v>51952400627976</v>
      </c>
    </row>
    <row r="135" spans="1:9" ht="15.75">
      <c r="A135" s="15" t="s">
        <v>326</v>
      </c>
      <c r="B135" s="14" t="s">
        <v>327</v>
      </c>
      <c r="C135" s="210">
        <v>5421030836552</v>
      </c>
      <c r="D135" s="211"/>
      <c r="E135" s="29"/>
      <c r="F135" s="30">
        <f>SUM(F136:F137)</f>
        <v>2604090542235</v>
      </c>
      <c r="G135" s="29"/>
      <c r="H135" s="31">
        <v>-7599424849114</v>
      </c>
      <c r="I135" s="34">
        <f>SUM(C135:H135)</f>
        <v>425696529673</v>
      </c>
    </row>
    <row r="136" spans="1:9" ht="31.5">
      <c r="A136" s="15" t="s">
        <v>328</v>
      </c>
      <c r="B136" s="14" t="s">
        <v>329</v>
      </c>
      <c r="C136" s="210">
        <v>0</v>
      </c>
      <c r="D136" s="211"/>
      <c r="E136" s="29"/>
      <c r="F136" s="30">
        <v>2818674756981</v>
      </c>
      <c r="G136" s="29"/>
      <c r="H136" s="31">
        <v>0</v>
      </c>
      <c r="I136" s="34">
        <v>2818674756981</v>
      </c>
    </row>
    <row r="137" spans="1:9" ht="15.75">
      <c r="A137" s="15" t="s">
        <v>330</v>
      </c>
      <c r="B137" s="14" t="s">
        <v>331</v>
      </c>
      <c r="C137" s="210">
        <v>5421030836552</v>
      </c>
      <c r="D137" s="211"/>
      <c r="E137" s="29"/>
      <c r="F137" s="30">
        <v>-214584214746</v>
      </c>
      <c r="G137" s="29"/>
      <c r="H137" s="31">
        <v>-7599424849114</v>
      </c>
      <c r="I137" s="34">
        <f>SUM(C137:H137)</f>
        <v>-2392978227308</v>
      </c>
    </row>
    <row r="138" spans="1:9" ht="15.75">
      <c r="A138" s="15" t="s">
        <v>332</v>
      </c>
      <c r="B138" s="14" t="s">
        <v>333</v>
      </c>
      <c r="C138" s="210">
        <v>10567629548258</v>
      </c>
      <c r="D138" s="211"/>
      <c r="E138" s="29"/>
      <c r="F138" s="30">
        <v>41458433827755</v>
      </c>
      <c r="G138" s="29"/>
      <c r="H138" s="31">
        <v>352033781636</v>
      </c>
      <c r="I138" s="34">
        <v>52378097157649</v>
      </c>
    </row>
    <row r="139" spans="3:9" ht="15.75">
      <c r="C139" s="20"/>
      <c r="D139" s="20"/>
      <c r="E139" s="20"/>
      <c r="F139" s="20"/>
      <c r="G139" s="20"/>
      <c r="H139" s="20"/>
      <c r="I139" s="20"/>
    </row>
    <row r="140" spans="1:9" ht="15.75">
      <c r="A140" s="47" t="s">
        <v>334</v>
      </c>
      <c r="C140" s="20"/>
      <c r="D140" s="21"/>
      <c r="E140" s="20"/>
      <c r="F140" s="20"/>
      <c r="G140" s="20"/>
      <c r="H140" s="20"/>
      <c r="I140" s="20"/>
    </row>
    <row r="141" spans="1:9" ht="15.75">
      <c r="A141" s="42" t="s">
        <v>3</v>
      </c>
      <c r="B141" s="22" t="s">
        <v>4</v>
      </c>
      <c r="C141" s="213">
        <v>2020</v>
      </c>
      <c r="D141" s="213"/>
      <c r="E141" s="213"/>
      <c r="F141" s="213">
        <v>2019</v>
      </c>
      <c r="G141" s="213"/>
      <c r="H141" s="213"/>
      <c r="I141" s="213"/>
    </row>
    <row r="142" spans="1:9" ht="15.75">
      <c r="A142" s="15" t="s">
        <v>335</v>
      </c>
      <c r="B142" s="14" t="s">
        <v>0</v>
      </c>
      <c r="C142" s="28"/>
      <c r="D142" s="35"/>
      <c r="E142" s="25">
        <v>0</v>
      </c>
      <c r="F142" s="27"/>
      <c r="G142" s="37"/>
      <c r="H142" s="37"/>
      <c r="I142" s="25">
        <v>0</v>
      </c>
    </row>
    <row r="143" spans="1:9" ht="15.75">
      <c r="A143" s="15" t="s">
        <v>336</v>
      </c>
      <c r="B143" s="14" t="s">
        <v>337</v>
      </c>
      <c r="C143" s="28"/>
      <c r="D143" s="35"/>
      <c r="E143" s="23">
        <v>88197007192</v>
      </c>
      <c r="F143" s="28"/>
      <c r="G143" s="36"/>
      <c r="H143" s="36"/>
      <c r="I143" s="23">
        <v>78427408407</v>
      </c>
    </row>
    <row r="144" spans="1:9" ht="31.5">
      <c r="A144" s="15" t="s">
        <v>338</v>
      </c>
      <c r="B144" s="14" t="s">
        <v>339</v>
      </c>
      <c r="C144" s="28"/>
      <c r="D144" s="35"/>
      <c r="E144" s="23">
        <v>44208593381</v>
      </c>
      <c r="F144" s="28"/>
      <c r="G144" s="36"/>
      <c r="H144" s="36"/>
      <c r="I144" s="23">
        <v>48474782948</v>
      </c>
    </row>
    <row r="145" spans="1:9" ht="31.5">
      <c r="A145" s="15" t="s">
        <v>340</v>
      </c>
      <c r="B145" s="14" t="s">
        <v>341</v>
      </c>
      <c r="C145" s="28"/>
      <c r="D145" s="35"/>
      <c r="E145" s="23">
        <v>807342700</v>
      </c>
      <c r="F145" s="28"/>
      <c r="G145" s="36"/>
      <c r="H145" s="36"/>
      <c r="I145" s="23">
        <v>429570400</v>
      </c>
    </row>
    <row r="146" spans="1:9" ht="15.75">
      <c r="A146" s="15" t="s">
        <v>342</v>
      </c>
      <c r="B146" s="14" t="s">
        <v>343</v>
      </c>
      <c r="C146" s="28"/>
      <c r="D146" s="35"/>
      <c r="E146" s="23">
        <v>183071580528</v>
      </c>
      <c r="F146" s="28"/>
      <c r="G146" s="36"/>
      <c r="H146" s="36"/>
      <c r="I146" s="23">
        <v>142371028927</v>
      </c>
    </row>
    <row r="147" spans="1:9" ht="31.5">
      <c r="A147" s="15" t="s">
        <v>344</v>
      </c>
      <c r="B147" s="14" t="s">
        <v>345</v>
      </c>
      <c r="C147" s="28"/>
      <c r="D147" s="35"/>
      <c r="E147" s="23">
        <v>8412133890</v>
      </c>
      <c r="F147" s="28"/>
      <c r="G147" s="36"/>
      <c r="H147" s="36"/>
      <c r="I147" s="23">
        <v>6558286791</v>
      </c>
    </row>
    <row r="148" spans="1:9" ht="15.75">
      <c r="A148" s="15" t="s">
        <v>346</v>
      </c>
      <c r="B148" s="14" t="s">
        <v>347</v>
      </c>
      <c r="C148" s="28"/>
      <c r="D148" s="35"/>
      <c r="E148" s="23">
        <v>545946044129</v>
      </c>
      <c r="F148" s="28"/>
      <c r="G148" s="36"/>
      <c r="H148" s="36"/>
      <c r="I148" s="23">
        <v>513646027844</v>
      </c>
    </row>
    <row r="149" spans="1:9" ht="15.75">
      <c r="A149" s="15" t="s">
        <v>348</v>
      </c>
      <c r="B149" s="14" t="s">
        <v>349</v>
      </c>
      <c r="C149" s="28"/>
      <c r="D149" s="35"/>
      <c r="E149" s="23">
        <v>10136658513</v>
      </c>
      <c r="F149" s="28"/>
      <c r="G149" s="36"/>
      <c r="H149" s="36"/>
      <c r="I149" s="23">
        <v>10248085514</v>
      </c>
    </row>
    <row r="150" spans="1:9" ht="15.75">
      <c r="A150" s="15" t="s">
        <v>350</v>
      </c>
      <c r="B150" s="14" t="s">
        <v>126</v>
      </c>
      <c r="C150" s="28"/>
      <c r="D150" s="35"/>
      <c r="E150" s="25">
        <v>0</v>
      </c>
      <c r="F150" s="28"/>
      <c r="G150" s="36"/>
      <c r="H150" s="36"/>
      <c r="I150" s="23">
        <v>0</v>
      </c>
    </row>
    <row r="151" spans="1:9" ht="15.75">
      <c r="A151" s="15" t="s">
        <v>351</v>
      </c>
      <c r="B151" s="14" t="s">
        <v>352</v>
      </c>
      <c r="C151" s="28"/>
      <c r="D151" s="35"/>
      <c r="E151" s="25">
        <v>0</v>
      </c>
      <c r="F151" s="28"/>
      <c r="G151" s="36"/>
      <c r="H151" s="36"/>
      <c r="I151" s="23">
        <v>0</v>
      </c>
    </row>
    <row r="152" spans="1:9" ht="31.5">
      <c r="A152" s="15" t="s">
        <v>353</v>
      </c>
      <c r="B152" s="14" t="s">
        <v>354</v>
      </c>
      <c r="C152" s="28"/>
      <c r="D152" s="35"/>
      <c r="E152" s="23">
        <v>74204414519</v>
      </c>
      <c r="F152" s="28"/>
      <c r="G152" s="36"/>
      <c r="H152" s="36"/>
      <c r="I152" s="23">
        <v>71920823029</v>
      </c>
    </row>
    <row r="153" spans="1:9" ht="15.75">
      <c r="A153" s="15" t="s">
        <v>355</v>
      </c>
      <c r="B153" s="14" t="s">
        <v>356</v>
      </c>
      <c r="C153" s="28"/>
      <c r="D153" s="35"/>
      <c r="E153" s="25">
        <v>0</v>
      </c>
      <c r="F153" s="28"/>
      <c r="G153" s="36"/>
      <c r="H153" s="36"/>
      <c r="I153" s="23">
        <v>0</v>
      </c>
    </row>
    <row r="154" spans="1:9" ht="15.75">
      <c r="A154" s="15" t="s">
        <v>229</v>
      </c>
      <c r="B154" s="14" t="s">
        <v>357</v>
      </c>
      <c r="C154" s="28"/>
      <c r="D154" s="35"/>
      <c r="E154" s="23">
        <v>954983774852</v>
      </c>
      <c r="F154" s="28"/>
      <c r="G154" s="36"/>
      <c r="H154" s="36"/>
      <c r="I154" s="23">
        <v>872076013860</v>
      </c>
    </row>
    <row r="155" spans="5:9" ht="15.75">
      <c r="E155" s="20"/>
      <c r="G155" s="20"/>
      <c r="H155" s="20"/>
      <c r="I155" s="20"/>
    </row>
    <row r="156" spans="1:9" ht="15.75">
      <c r="A156" s="47" t="s">
        <v>358</v>
      </c>
      <c r="E156" s="20"/>
      <c r="G156" s="20"/>
      <c r="H156" s="20"/>
      <c r="I156" s="20"/>
    </row>
    <row r="157" spans="1:9" ht="15.75">
      <c r="A157" s="42" t="s">
        <v>3</v>
      </c>
      <c r="B157" s="22" t="s">
        <v>4</v>
      </c>
      <c r="C157" s="213">
        <v>2020</v>
      </c>
      <c r="D157" s="213"/>
      <c r="E157" s="213"/>
      <c r="F157" s="213">
        <v>2019</v>
      </c>
      <c r="G157" s="213"/>
      <c r="H157" s="213"/>
      <c r="I157" s="213"/>
    </row>
    <row r="158" spans="1:9" ht="15.75">
      <c r="A158" s="15" t="s">
        <v>335</v>
      </c>
      <c r="B158" s="14" t="s">
        <v>0</v>
      </c>
      <c r="C158" s="28"/>
      <c r="D158" s="35"/>
      <c r="E158" s="25">
        <v>0</v>
      </c>
      <c r="F158" s="28"/>
      <c r="G158" s="36"/>
      <c r="H158" s="36"/>
      <c r="I158" s="23">
        <v>0</v>
      </c>
    </row>
    <row r="159" spans="1:9" ht="15.75">
      <c r="A159" s="15" t="s">
        <v>359</v>
      </c>
      <c r="B159" s="14" t="s">
        <v>360</v>
      </c>
      <c r="C159" s="28"/>
      <c r="D159" s="35"/>
      <c r="E159" s="23">
        <v>461306363754</v>
      </c>
      <c r="F159" s="28"/>
      <c r="G159" s="36"/>
      <c r="H159" s="36"/>
      <c r="I159" s="23">
        <v>626240090605</v>
      </c>
    </row>
    <row r="160" spans="1:9" ht="15.75">
      <c r="A160" s="15" t="s">
        <v>361</v>
      </c>
      <c r="B160" s="14" t="s">
        <v>362</v>
      </c>
      <c r="C160" s="28"/>
      <c r="D160" s="35"/>
      <c r="E160" s="23">
        <v>121312875753</v>
      </c>
      <c r="F160" s="28"/>
      <c r="G160" s="36"/>
      <c r="H160" s="36"/>
      <c r="I160" s="23">
        <v>172743086741</v>
      </c>
    </row>
    <row r="161" spans="1:9" ht="15">
      <c r="A161" s="15" t="s">
        <v>229</v>
      </c>
      <c r="B161" s="14" t="s">
        <v>363</v>
      </c>
      <c r="C161" s="28"/>
      <c r="D161" s="35"/>
      <c r="E161" s="23">
        <v>582619239507</v>
      </c>
      <c r="F161" s="28"/>
      <c r="G161" s="36"/>
      <c r="H161" s="36"/>
      <c r="I161" s="23">
        <v>798983177346</v>
      </c>
    </row>
    <row r="162" spans="5:9" ht="15">
      <c r="E162" s="20"/>
      <c r="G162" s="20"/>
      <c r="H162" s="20"/>
      <c r="I162" s="20"/>
    </row>
    <row r="163" spans="1:9" ht="30">
      <c r="A163" s="47" t="s">
        <v>364</v>
      </c>
      <c r="E163" s="20"/>
      <c r="G163" s="20"/>
      <c r="H163" s="20"/>
      <c r="I163" s="20"/>
    </row>
    <row r="164" spans="1:9" ht="15">
      <c r="A164" s="42" t="s">
        <v>3</v>
      </c>
      <c r="B164" s="22" t="s">
        <v>4</v>
      </c>
      <c r="C164" s="214">
        <v>2020</v>
      </c>
      <c r="D164" s="215"/>
      <c r="E164" s="216"/>
      <c r="F164" s="214">
        <v>2019</v>
      </c>
      <c r="G164" s="215"/>
      <c r="H164" s="215"/>
      <c r="I164" s="216"/>
    </row>
    <row r="165" spans="1:9" ht="15">
      <c r="A165" s="15" t="s">
        <v>335</v>
      </c>
      <c r="B165" s="14" t="s">
        <v>0</v>
      </c>
      <c r="C165" s="28"/>
      <c r="D165" s="35"/>
      <c r="E165" s="25">
        <v>0</v>
      </c>
      <c r="F165" s="27"/>
      <c r="G165" s="37"/>
      <c r="H165" s="37"/>
      <c r="I165" s="25">
        <v>0</v>
      </c>
    </row>
    <row r="166" spans="1:9" ht="15">
      <c r="A166" s="15" t="s">
        <v>365</v>
      </c>
      <c r="B166" s="14" t="s">
        <v>366</v>
      </c>
      <c r="C166" s="28"/>
      <c r="D166" s="35"/>
      <c r="E166" s="25">
        <v>0</v>
      </c>
      <c r="F166" s="27"/>
      <c r="G166" s="37"/>
      <c r="H166" s="37"/>
      <c r="I166" s="25">
        <v>0</v>
      </c>
    </row>
    <row r="167" spans="1:9" ht="15">
      <c r="A167" s="15" t="s">
        <v>367</v>
      </c>
      <c r="B167" s="14" t="s">
        <v>368</v>
      </c>
      <c r="C167" s="28"/>
      <c r="D167" s="35"/>
      <c r="E167" s="25">
        <v>0</v>
      </c>
      <c r="F167" s="27"/>
      <c r="G167" s="37"/>
      <c r="H167" s="37"/>
      <c r="I167" s="25">
        <v>0</v>
      </c>
    </row>
    <row r="168" spans="1:9" ht="15">
      <c r="A168" s="15" t="s">
        <v>369</v>
      </c>
      <c r="B168" s="14" t="s">
        <v>129</v>
      </c>
      <c r="C168" s="28"/>
      <c r="D168" s="35"/>
      <c r="E168" s="25">
        <v>0</v>
      </c>
      <c r="F168" s="27"/>
      <c r="G168" s="37"/>
      <c r="H168" s="37"/>
      <c r="I168" s="25">
        <v>0</v>
      </c>
    </row>
    <row r="169" spans="1:9" ht="15">
      <c r="A169" s="15" t="s">
        <v>370</v>
      </c>
      <c r="B169" s="14" t="s">
        <v>131</v>
      </c>
      <c r="C169" s="28"/>
      <c r="D169" s="35"/>
      <c r="E169" s="25">
        <v>0</v>
      </c>
      <c r="F169" s="27"/>
      <c r="G169" s="37"/>
      <c r="H169" s="37"/>
      <c r="I169" s="25">
        <v>0</v>
      </c>
    </row>
    <row r="170" spans="1:9" ht="15">
      <c r="A170" s="15" t="s">
        <v>229</v>
      </c>
      <c r="B170" s="14" t="s">
        <v>134</v>
      </c>
      <c r="C170" s="28"/>
      <c r="D170" s="35"/>
      <c r="E170" s="25">
        <v>0</v>
      </c>
      <c r="F170" s="27"/>
      <c r="G170" s="37"/>
      <c r="H170" s="37"/>
      <c r="I170" s="25">
        <v>0</v>
      </c>
    </row>
    <row r="171" spans="5:9" ht="15">
      <c r="E171" s="20"/>
      <c r="G171" s="20"/>
      <c r="H171" s="20"/>
      <c r="I171" s="20"/>
    </row>
    <row r="172" spans="1:9" ht="30">
      <c r="A172" s="47" t="s">
        <v>371</v>
      </c>
      <c r="E172" s="20"/>
      <c r="G172" s="20"/>
      <c r="H172" s="20"/>
      <c r="I172" s="20"/>
    </row>
    <row r="173" spans="1:9" ht="15">
      <c r="A173" s="42" t="s">
        <v>3</v>
      </c>
      <c r="B173" s="22" t="s">
        <v>4</v>
      </c>
      <c r="C173" s="213">
        <v>2020</v>
      </c>
      <c r="D173" s="213"/>
      <c r="E173" s="213"/>
      <c r="F173" s="213">
        <v>2019</v>
      </c>
      <c r="G173" s="213"/>
      <c r="H173" s="213"/>
      <c r="I173" s="213"/>
    </row>
    <row r="174" spans="1:9" ht="15">
      <c r="A174" s="15" t="s">
        <v>335</v>
      </c>
      <c r="B174" s="14" t="s">
        <v>0</v>
      </c>
      <c r="C174" s="28"/>
      <c r="D174" s="35"/>
      <c r="E174" s="25">
        <v>0</v>
      </c>
      <c r="F174" s="27"/>
      <c r="G174" s="37"/>
      <c r="H174" s="37"/>
      <c r="I174" s="25">
        <v>0</v>
      </c>
    </row>
    <row r="175" spans="1:9" ht="30">
      <c r="A175" s="15" t="s">
        <v>372</v>
      </c>
      <c r="B175" s="14" t="s">
        <v>138</v>
      </c>
      <c r="C175" s="28"/>
      <c r="D175" s="35"/>
      <c r="E175" s="25">
        <v>0</v>
      </c>
      <c r="F175" s="27"/>
      <c r="G175" s="37"/>
      <c r="H175" s="37"/>
      <c r="I175" s="25">
        <v>0</v>
      </c>
    </row>
    <row r="176" spans="1:9" ht="15">
      <c r="A176" s="15" t="s">
        <v>373</v>
      </c>
      <c r="B176" s="14" t="s">
        <v>142</v>
      </c>
      <c r="C176" s="28"/>
      <c r="D176" s="35"/>
      <c r="E176" s="25">
        <v>0</v>
      </c>
      <c r="F176" s="27"/>
      <c r="G176" s="37"/>
      <c r="H176" s="37"/>
      <c r="I176" s="25">
        <v>0</v>
      </c>
    </row>
    <row r="177" spans="1:9" ht="15">
      <c r="A177" s="15" t="s">
        <v>374</v>
      </c>
      <c r="B177" s="14" t="s">
        <v>146</v>
      </c>
      <c r="C177" s="28"/>
      <c r="D177" s="35"/>
      <c r="E177" s="25">
        <v>0</v>
      </c>
      <c r="F177" s="27"/>
      <c r="G177" s="37"/>
      <c r="H177" s="37"/>
      <c r="I177" s="25">
        <v>0</v>
      </c>
    </row>
    <row r="178" spans="1:9" ht="15">
      <c r="A178" s="15" t="s">
        <v>229</v>
      </c>
      <c r="B178" s="14" t="s">
        <v>150</v>
      </c>
      <c r="C178" s="28"/>
      <c r="D178" s="35"/>
      <c r="E178" s="23">
        <v>2670760258</v>
      </c>
      <c r="F178" s="28"/>
      <c r="G178" s="36"/>
      <c r="H178" s="36"/>
      <c r="I178" s="23">
        <v>1816677960</v>
      </c>
    </row>
    <row r="179" spans="5:9" ht="15">
      <c r="E179" s="20"/>
      <c r="G179" s="20"/>
      <c r="H179" s="20"/>
      <c r="I179" s="20"/>
    </row>
    <row r="180" spans="1:9" ht="30">
      <c r="A180" s="47" t="s">
        <v>375</v>
      </c>
      <c r="E180" s="20"/>
      <c r="G180" s="20"/>
      <c r="H180" s="20"/>
      <c r="I180" s="20"/>
    </row>
    <row r="181" spans="1:9" ht="15">
      <c r="A181" s="42" t="s">
        <v>3</v>
      </c>
      <c r="B181" s="22" t="s">
        <v>4</v>
      </c>
      <c r="C181" s="213">
        <v>2020</v>
      </c>
      <c r="D181" s="213"/>
      <c r="E181" s="213"/>
      <c r="F181" s="213">
        <v>2019</v>
      </c>
      <c r="G181" s="213"/>
      <c r="H181" s="213"/>
      <c r="I181" s="213"/>
    </row>
    <row r="182" spans="1:9" ht="15">
      <c r="A182" s="15" t="s">
        <v>335</v>
      </c>
      <c r="B182" s="14" t="s">
        <v>0</v>
      </c>
      <c r="C182" s="27"/>
      <c r="D182" s="38"/>
      <c r="E182" s="25">
        <v>0</v>
      </c>
      <c r="F182" s="27"/>
      <c r="G182" s="37"/>
      <c r="H182" s="37"/>
      <c r="I182" s="25">
        <v>0</v>
      </c>
    </row>
    <row r="183" spans="1:9" ht="15">
      <c r="A183" s="15" t="s">
        <v>376</v>
      </c>
      <c r="B183" s="14" t="s">
        <v>377</v>
      </c>
      <c r="C183" s="28"/>
      <c r="D183" s="38"/>
      <c r="E183" s="25">
        <v>0</v>
      </c>
      <c r="F183" s="27"/>
      <c r="G183" s="37"/>
      <c r="H183" s="37"/>
      <c r="I183" s="25">
        <v>0</v>
      </c>
    </row>
    <row r="184" spans="1:9" ht="15">
      <c r="A184" s="15" t="s">
        <v>378</v>
      </c>
      <c r="B184" s="14" t="s">
        <v>379</v>
      </c>
      <c r="C184" s="28"/>
      <c r="D184" s="38"/>
      <c r="E184" s="25">
        <v>0</v>
      </c>
      <c r="F184" s="27"/>
      <c r="G184" s="37"/>
      <c r="H184" s="37"/>
      <c r="I184" s="25">
        <v>0</v>
      </c>
    </row>
    <row r="185" spans="1:9" ht="15">
      <c r="A185" s="15" t="s">
        <v>380</v>
      </c>
      <c r="B185" s="14" t="s">
        <v>381</v>
      </c>
      <c r="C185" s="28"/>
      <c r="D185" s="35"/>
      <c r="E185" s="23">
        <v>381605909</v>
      </c>
      <c r="F185" s="28"/>
      <c r="G185" s="36"/>
      <c r="H185" s="36"/>
      <c r="I185" s="23">
        <v>934219494</v>
      </c>
    </row>
    <row r="186" spans="1:9" ht="30">
      <c r="A186" s="15" t="s">
        <v>382</v>
      </c>
      <c r="B186" s="14" t="s">
        <v>383</v>
      </c>
      <c r="C186" s="28"/>
      <c r="D186" s="35"/>
      <c r="E186" s="25">
        <v>0</v>
      </c>
      <c r="F186" s="28"/>
      <c r="G186" s="36"/>
      <c r="H186" s="36"/>
      <c r="I186" s="23">
        <v>2190214321</v>
      </c>
    </row>
    <row r="187" spans="1:9" ht="15">
      <c r="A187" s="15" t="s">
        <v>229</v>
      </c>
      <c r="B187" s="14" t="s">
        <v>384</v>
      </c>
      <c r="C187" s="28"/>
      <c r="D187" s="35"/>
      <c r="E187" s="23">
        <v>381605909</v>
      </c>
      <c r="F187" s="28"/>
      <c r="G187" s="36"/>
      <c r="H187" s="36"/>
      <c r="I187" s="23">
        <v>3124433815</v>
      </c>
    </row>
    <row r="188" spans="5:9" ht="15">
      <c r="E188" s="20"/>
      <c r="G188" s="20"/>
      <c r="H188" s="20"/>
      <c r="I188" s="20"/>
    </row>
    <row r="189" spans="1:9" ht="15">
      <c r="A189" s="47" t="s">
        <v>385</v>
      </c>
      <c r="E189" s="20"/>
      <c r="G189" s="20"/>
      <c r="H189" s="20"/>
      <c r="I189" s="20"/>
    </row>
    <row r="190" spans="1:9" ht="15">
      <c r="A190" s="42" t="s">
        <v>3</v>
      </c>
      <c r="B190" s="22" t="s">
        <v>4</v>
      </c>
      <c r="C190" s="213">
        <v>2020</v>
      </c>
      <c r="D190" s="213"/>
      <c r="E190" s="213"/>
      <c r="F190" s="213">
        <v>2019</v>
      </c>
      <c r="G190" s="213"/>
      <c r="H190" s="213"/>
      <c r="I190" s="213"/>
    </row>
    <row r="191" spans="1:9" ht="15">
      <c r="A191" s="15" t="s">
        <v>335</v>
      </c>
      <c r="B191" s="14" t="s">
        <v>0</v>
      </c>
      <c r="C191" s="28"/>
      <c r="D191" s="35"/>
      <c r="E191" s="25">
        <v>0</v>
      </c>
      <c r="F191" s="27"/>
      <c r="G191" s="37"/>
      <c r="H191" s="37"/>
      <c r="I191" s="25">
        <v>0</v>
      </c>
    </row>
    <row r="192" spans="1:9" ht="30">
      <c r="A192" s="15" t="s">
        <v>386</v>
      </c>
      <c r="B192" s="14" t="s">
        <v>387</v>
      </c>
      <c r="C192" s="28"/>
      <c r="D192" s="35"/>
      <c r="E192" s="23">
        <v>8011868328</v>
      </c>
      <c r="F192" s="28"/>
      <c r="G192" s="36"/>
      <c r="H192" s="36"/>
      <c r="I192" s="23">
        <v>4134969811</v>
      </c>
    </row>
    <row r="193" spans="1:9" ht="30">
      <c r="A193" s="15" t="s">
        <v>388</v>
      </c>
      <c r="B193" s="14" t="s">
        <v>389</v>
      </c>
      <c r="C193" s="28"/>
      <c r="D193" s="35"/>
      <c r="E193" s="23">
        <v>116800764803</v>
      </c>
      <c r="F193" s="28"/>
      <c r="G193" s="36"/>
      <c r="H193" s="36"/>
      <c r="I193" s="23">
        <v>58552330248</v>
      </c>
    </row>
    <row r="194" spans="1:9" ht="15">
      <c r="A194" s="15" t="s">
        <v>390</v>
      </c>
      <c r="B194" s="14" t="s">
        <v>391</v>
      </c>
      <c r="C194" s="28"/>
      <c r="D194" s="35"/>
      <c r="E194" s="23">
        <v>23602612495</v>
      </c>
      <c r="F194" s="28"/>
      <c r="G194" s="36"/>
      <c r="H194" s="36"/>
      <c r="I194" s="23">
        <v>20609463016</v>
      </c>
    </row>
    <row r="195" spans="1:9" ht="15">
      <c r="A195" s="15" t="s">
        <v>392</v>
      </c>
      <c r="B195" s="14" t="s">
        <v>393</v>
      </c>
      <c r="C195" s="28"/>
      <c r="D195" s="35"/>
      <c r="E195" s="23">
        <v>10207020891048</v>
      </c>
      <c r="F195" s="28"/>
      <c r="G195" s="36"/>
      <c r="H195" s="36"/>
      <c r="I195" s="23">
        <v>10142304326406</v>
      </c>
    </row>
    <row r="196" spans="1:9" ht="15">
      <c r="A196" s="15" t="s">
        <v>229</v>
      </c>
      <c r="B196" s="14" t="s">
        <v>394</v>
      </c>
      <c r="C196" s="28"/>
      <c r="D196" s="35"/>
      <c r="E196" s="23">
        <v>10355436136674</v>
      </c>
      <c r="F196" s="28"/>
      <c r="G196" s="36"/>
      <c r="H196" s="36"/>
      <c r="I196" s="23">
        <v>10225601089481</v>
      </c>
    </row>
  </sheetData>
  <sheetProtection/>
  <mergeCells count="141">
    <mergeCell ref="A1:B1"/>
    <mergeCell ref="C10:E10"/>
    <mergeCell ref="A4:I4"/>
    <mergeCell ref="A5:I5"/>
    <mergeCell ref="A8:C8"/>
    <mergeCell ref="G2:I2"/>
    <mergeCell ref="G1:I1"/>
    <mergeCell ref="C11:E11"/>
    <mergeCell ref="C12:E12"/>
    <mergeCell ref="C13:E13"/>
    <mergeCell ref="C14:E14"/>
    <mergeCell ref="C15:E15"/>
    <mergeCell ref="F10:I10"/>
    <mergeCell ref="F11:I11"/>
    <mergeCell ref="F12:I12"/>
    <mergeCell ref="F13:I13"/>
    <mergeCell ref="F14:I14"/>
    <mergeCell ref="F24:I24"/>
    <mergeCell ref="F23:I23"/>
    <mergeCell ref="F15:I15"/>
    <mergeCell ref="C18:E18"/>
    <mergeCell ref="C19:E19"/>
    <mergeCell ref="C20:E20"/>
    <mergeCell ref="C21:E21"/>
    <mergeCell ref="C22:E22"/>
    <mergeCell ref="F27:I27"/>
    <mergeCell ref="F28:I28"/>
    <mergeCell ref="F29:I29"/>
    <mergeCell ref="C23:E23"/>
    <mergeCell ref="C24:E24"/>
    <mergeCell ref="F18:I18"/>
    <mergeCell ref="F19:I19"/>
    <mergeCell ref="F20:I20"/>
    <mergeCell ref="F21:I21"/>
    <mergeCell ref="F22:I22"/>
    <mergeCell ref="F38:I38"/>
    <mergeCell ref="F39:I39"/>
    <mergeCell ref="F32:I32"/>
    <mergeCell ref="C25:E25"/>
    <mergeCell ref="C26:E26"/>
    <mergeCell ref="C27:E27"/>
    <mergeCell ref="C28:E28"/>
    <mergeCell ref="C29:E29"/>
    <mergeCell ref="F25:I25"/>
    <mergeCell ref="F26:I26"/>
    <mergeCell ref="F33:I33"/>
    <mergeCell ref="F34:I34"/>
    <mergeCell ref="F35:I35"/>
    <mergeCell ref="C38:E38"/>
    <mergeCell ref="C45:E45"/>
    <mergeCell ref="C40:E40"/>
    <mergeCell ref="F40:I40"/>
    <mergeCell ref="C43:E43"/>
    <mergeCell ref="C44:E44"/>
    <mergeCell ref="C39:E39"/>
    <mergeCell ref="C46:E46"/>
    <mergeCell ref="C47:E47"/>
    <mergeCell ref="C33:E33"/>
    <mergeCell ref="C34:E34"/>
    <mergeCell ref="C35:E35"/>
    <mergeCell ref="C32:E32"/>
    <mergeCell ref="F43:I43"/>
    <mergeCell ref="F44:I44"/>
    <mergeCell ref="F45:I45"/>
    <mergeCell ref="F46:I46"/>
    <mergeCell ref="F47:I47"/>
    <mergeCell ref="F48:I48"/>
    <mergeCell ref="F71:G71"/>
    <mergeCell ref="H71:I71"/>
    <mergeCell ref="D71:E71"/>
    <mergeCell ref="H87:I87"/>
    <mergeCell ref="F87:G87"/>
    <mergeCell ref="C48:E48"/>
    <mergeCell ref="C103:E103"/>
    <mergeCell ref="C104:E104"/>
    <mergeCell ref="C105:E105"/>
    <mergeCell ref="C106:E106"/>
    <mergeCell ref="C107:E107"/>
    <mergeCell ref="C108:E108"/>
    <mergeCell ref="C109:E109"/>
    <mergeCell ref="C110:E110"/>
    <mergeCell ref="F103:I103"/>
    <mergeCell ref="F104:I104"/>
    <mergeCell ref="F105:I105"/>
    <mergeCell ref="F106:I106"/>
    <mergeCell ref="F107:I107"/>
    <mergeCell ref="F108:I108"/>
    <mergeCell ref="F109:I109"/>
    <mergeCell ref="F110:I110"/>
    <mergeCell ref="C113:E113"/>
    <mergeCell ref="F113:I113"/>
    <mergeCell ref="F114:I114"/>
    <mergeCell ref="F115:I115"/>
    <mergeCell ref="F116:I116"/>
    <mergeCell ref="F117:I117"/>
    <mergeCell ref="C114:E114"/>
    <mergeCell ref="C115:E115"/>
    <mergeCell ref="C116:E116"/>
    <mergeCell ref="C117:E117"/>
    <mergeCell ref="F124:I124"/>
    <mergeCell ref="F125:I125"/>
    <mergeCell ref="F126:I126"/>
    <mergeCell ref="F121:I121"/>
    <mergeCell ref="F123:I123"/>
    <mergeCell ref="F122:I122"/>
    <mergeCell ref="C121:E121"/>
    <mergeCell ref="C122:E122"/>
    <mergeCell ref="C123:E123"/>
    <mergeCell ref="C124:E124"/>
    <mergeCell ref="C125:E125"/>
    <mergeCell ref="C126:E126"/>
    <mergeCell ref="C118:E118"/>
    <mergeCell ref="C119:E119"/>
    <mergeCell ref="C120:E120"/>
    <mergeCell ref="F118:I118"/>
    <mergeCell ref="F119:I119"/>
    <mergeCell ref="F120:I120"/>
    <mergeCell ref="C181:E181"/>
    <mergeCell ref="F181:I181"/>
    <mergeCell ref="C190:E190"/>
    <mergeCell ref="F190:I190"/>
    <mergeCell ref="C141:E141"/>
    <mergeCell ref="F141:I141"/>
    <mergeCell ref="C157:E157"/>
    <mergeCell ref="F157:I157"/>
    <mergeCell ref="C164:E164"/>
    <mergeCell ref="F164:I164"/>
    <mergeCell ref="C173:E173"/>
    <mergeCell ref="F173:I173"/>
    <mergeCell ref="C131:D131"/>
    <mergeCell ref="C133:D133"/>
    <mergeCell ref="C134:D134"/>
    <mergeCell ref="C135:D135"/>
    <mergeCell ref="C136:D136"/>
    <mergeCell ref="C137:D137"/>
    <mergeCell ref="C138:D138"/>
    <mergeCell ref="C129:D129"/>
    <mergeCell ref="E129:F129"/>
    <mergeCell ref="G129:H129"/>
    <mergeCell ref="C130:D130"/>
    <mergeCell ref="C132:D132"/>
  </mergeCells>
  <printOptions/>
  <pageMargins left="0.7" right="0.7" top="0.75" bottom="0.75" header="0.3" footer="0.3"/>
  <pageSetup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Nguyet Vu Anh</dc:creator>
  <cp:keywords/>
  <dc:description/>
  <cp:lastModifiedBy>ADMIN</cp:lastModifiedBy>
  <cp:lastPrinted>2023-11-29T01:40:02Z</cp:lastPrinted>
  <dcterms:created xsi:type="dcterms:W3CDTF">2021-09-19T11:01:04Z</dcterms:created>
  <dcterms:modified xsi:type="dcterms:W3CDTF">2023-11-30T00:51:15Z</dcterms:modified>
  <cp:category/>
  <cp:version/>
  <cp:contentType/>
  <cp:contentStatus/>
</cp:coreProperties>
</file>