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90" activeTab="0"/>
  </bookViews>
  <sheets>
    <sheet name="Bao cao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<sst xmlns="http://schemas.openxmlformats.org/spreadsheetml/2006/main" count="42" uniqueCount="39">
  <si>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UBND TỈNH LẠNG SƠN</t>
  </si>
  <si>
    <t>Biểu số 59/CK-NSNN</t>
  </si>
  <si>
    <t>STT</t>
  </si>
  <si>
    <t>NỘI DUNG</t>
  </si>
  <si>
    <t>SO SÁNH THỰC HIỆN VỚI (%)</t>
  </si>
  <si>
    <t>DỰ TOÁN NĂM</t>
  </si>
  <si>
    <t>CÙNG KỲ NĂM TRƯỚC</t>
  </si>
  <si>
    <t>A</t>
  </si>
  <si>
    <t>B</t>
  </si>
  <si>
    <t>3=2/1</t>
  </si>
  <si>
    <t>TỔNG NGUỒN THU NSNN TRÊN ĐỊA BÀN</t>
  </si>
  <si>
    <t>I</t>
  </si>
  <si>
    <t>Thu nội địa</t>
  </si>
  <si>
    <t>Thu từ dầu thô</t>
  </si>
  <si>
    <t>Thu cân đối từ hoạt động xuất khẩu, nhập khẩu</t>
  </si>
  <si>
    <t>Thu viện trợ</t>
  </si>
  <si>
    <t>II</t>
  </si>
  <si>
    <t>Thu chuyển nguồn từ năm trước chuyển sang</t>
  </si>
  <si>
    <t>TỔNG CHI NSĐP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</si>
  <si>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</si>
  <si>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</si>
  <si>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</si>
  <si>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</si>
  <si>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</si>
  <si>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</si>
  <si>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</si>
  <si>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từ nguồn bổ sung có mục tiêu từ NSTW cho NSĐP</t>
  </si>
  <si>
    <t>C</t>
  </si>
  <si>
    <t>CHI TRẢ NỢ GỐC</t>
  </si>
  <si>
    <t>D</t>
  </si>
  <si>
    <t>Đơn vị: triệu đồng</t>
  </si>
  <si>
    <t>BỘI CHI NSĐP/BỘI THU NSĐP</t>
  </si>
  <si>
    <t>Chi từ nguồn tăng thu</t>
  </si>
  <si>
    <t>DỰ TOÁN NĂM 2023</t>
  </si>
  <si>
    <t>CÂN ĐỐI NGÂN SÁCH ĐỊA PHƯƠNG 6 THÁNG NĂM 2023</t>
  </si>
  <si>
    <t>THỰC HIỆN 6 THÁNG NĂM 2023</t>
  </si>
  <si>
    <t>Thu cân đối NSNN bao gồm thu khác quản lý qua ngân sách các đơn vị sự nghiệp</t>
  </si>
  <si>
    <t>Thu khác quản lý qua ngân sách các đơn vị sự nghiệp</t>
  </si>
  <si>
    <t>(Kèm theo Thông báo số 324/TB-UBND ngày 14/7/2023 của Ủy ban nhân dân tỉnh)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</si>
</sst>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(* #,##0_);_(* \(#,##0\);_(* &quot;-&quot;??_);_(@_)"/>
    <numFmt numFmtId="175" formatCode="_(* #,##0.000_);_(* \(#,##0.000\);_(* &quot;-&quot;??_);_(@_)"/>
    <numFmt numFmtId="176" formatCode="_(* #,##0.0_);_(* \(#,##0.0\);_(* &quot;-&quot;??_);_(@_)"/>
    <numFmt numFmtId="177" formatCode="_(&quot;R&quot;* #,##0_);_(&quot;R&quot;* \(#,##0\);_(&quot;R&quot;* &quot;-&quot;_);_(@_)"/>
    <numFmt numFmtId="178" formatCode="_(&quot;R&quot;* #,##0.00_);_(&quot;R&quot;* \(#,##0.00\);_(&quot;R&quot;* &quot;-&quot;??_);_(@_)"/>
    <numFmt numFmtId="179" formatCode="#,##0.0"/>
    <numFmt numFmtId="180" formatCode="0.0"/>
    <numFmt numFmtId="181" formatCode="_(* #,##0.0_);_(* \(#,##0.0\);_(* &quot;-&quot;_);_(@_)"/>
    <numFmt numFmtId="182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30"/>
      <name val="Times New Roman"/>
      <family val="1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imes New Roman"/>
      <family val="1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3" fontId="5" fillId="0" borderId="11" xfId="41" applyNumberFormat="1" applyFont="1" applyBorder="1" applyAlignment="1">
      <alignment horizontal="right" vertical="center" wrapText="1"/>
    </xf>
    <xf numFmtId="3" fontId="5" fillId="0" borderId="11" xfId="45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3" fontId="4" fillId="0" borderId="11" xfId="41" applyNumberFormat="1" applyFont="1" applyBorder="1" applyAlignment="1">
      <alignment horizontal="right" vertical="center" wrapText="1"/>
    </xf>
    <xf numFmtId="179" fontId="4" fillId="0" borderId="11" xfId="41" applyNumberFormat="1" applyFont="1" applyBorder="1" applyAlignment="1">
      <alignment horizontal="right" vertical="center" wrapText="1"/>
    </xf>
    <xf numFmtId="179" fontId="5" fillId="0" borderId="11" xfId="41" applyNumberFormat="1" applyFont="1" applyBorder="1" applyAlignment="1">
      <alignment horizontal="right" vertical="center" wrapText="1"/>
    </xf>
    <xf numFmtId="3" fontId="4" fillId="0" borderId="11" xfId="89" applyNumberFormat="1" applyFont="1" applyFill="1" applyBorder="1" applyAlignment="1">
      <alignment horizontal="right" vertical="center" wrapText="1"/>
      <protection/>
    </xf>
    <xf numFmtId="174" fontId="2" fillId="0" borderId="0" xfId="41" applyNumberFormat="1" applyFont="1" applyAlignment="1">
      <alignment vertical="center"/>
    </xf>
    <xf numFmtId="174" fontId="0" fillId="0" borderId="0" xfId="41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41" applyNumberFormat="1" applyFont="1" applyBorder="1" applyAlignment="1">
      <alignment horizontal="right" vertical="center" wrapText="1"/>
    </xf>
    <xf numFmtId="3" fontId="4" fillId="0" borderId="12" xfId="41" applyNumberFormat="1" applyFont="1" applyBorder="1" applyAlignment="1">
      <alignment vertical="center" wrapText="1"/>
    </xf>
    <xf numFmtId="179" fontId="4" fillId="0" borderId="12" xfId="41" applyNumberFormat="1" applyFont="1" applyBorder="1" applyAlignment="1">
      <alignment vertical="center" wrapText="1"/>
    </xf>
    <xf numFmtId="179" fontId="5" fillId="0" borderId="12" xfId="0" applyNumberFormat="1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3" fontId="4" fillId="0" borderId="13" xfId="41" applyNumberFormat="1" applyFont="1" applyBorder="1" applyAlignment="1">
      <alignment horizontal="right" vertical="center" wrapText="1"/>
    </xf>
    <xf numFmtId="179" fontId="4" fillId="0" borderId="13" xfId="41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4" fontId="4" fillId="0" borderId="0" xfId="41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174" fontId="5" fillId="0" borderId="0" xfId="41" applyNumberFormat="1" applyFont="1" applyBorder="1" applyAlignment="1">
      <alignment vertical="center" wrapText="1"/>
    </xf>
    <xf numFmtId="3" fontId="2" fillId="0" borderId="12" xfId="41" applyNumberFormat="1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3" fontId="45" fillId="0" borderId="11" xfId="41" applyNumberFormat="1" applyFont="1" applyBorder="1" applyAlignment="1">
      <alignment horizontal="right" vertical="center" wrapText="1"/>
    </xf>
    <xf numFmtId="179" fontId="45" fillId="0" borderId="11" xfId="41" applyNumberFormat="1" applyFont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174" fontId="45" fillId="0" borderId="0" xfId="41" applyNumberFormat="1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10" xfId="44"/>
    <cellStyle name="Comma 10 2" xfId="45"/>
    <cellStyle name="Comma 2" xfId="46"/>
    <cellStyle name="Comma 2 10" xfId="47"/>
    <cellStyle name="Comma 2 11" xfId="48"/>
    <cellStyle name="Comma 2 12" xfId="49"/>
    <cellStyle name="Comma 2 13" xfId="50"/>
    <cellStyle name="Comma 2 14" xfId="51"/>
    <cellStyle name="Comma 2 15" xfId="52"/>
    <cellStyle name="Comma 2 16" xfId="53"/>
    <cellStyle name="Comma 2 2" xfId="54"/>
    <cellStyle name="Comma 2 3" xfId="55"/>
    <cellStyle name="Comma 2 4" xfId="56"/>
    <cellStyle name="Comma 2 5" xfId="57"/>
    <cellStyle name="Comma 2 6" xfId="58"/>
    <cellStyle name="Comma 2 7" xfId="59"/>
    <cellStyle name="Comma 2 8" xfId="60"/>
    <cellStyle name="Comma 2 9" xfId="61"/>
    <cellStyle name="Comma 3" xfId="62"/>
    <cellStyle name="Comma 3 2" xfId="63"/>
    <cellStyle name="Comma 4" xfId="64"/>
    <cellStyle name="Comma 4 2" xfId="65"/>
    <cellStyle name="Comma 5" xfId="66"/>
    <cellStyle name="Comma 5 2" xfId="67"/>
    <cellStyle name="Comma 6" xfId="68"/>
    <cellStyle name="Comma 6 2" xfId="69"/>
    <cellStyle name="Comma 7" xfId="70"/>
    <cellStyle name="Comma 7 2" xfId="71"/>
    <cellStyle name="Comma 8" xfId="72"/>
    <cellStyle name="Comma 8 2" xfId="73"/>
    <cellStyle name="Comma 9" xfId="74"/>
    <cellStyle name="Comma 9 2" xfId="75"/>
    <cellStyle name="Currency" xfId="76"/>
    <cellStyle name="Currency [0]" xfId="77"/>
    <cellStyle name="Check Cell" xfId="78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put" xfId="85"/>
    <cellStyle name="Linked Cell" xfId="86"/>
    <cellStyle name="Neutral" xfId="87"/>
    <cellStyle name="Normal 2" xfId="88"/>
    <cellStyle name="Normal 2 2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6.28125" style="1" customWidth="1"/>
    <col min="2" max="2" width="37.140625" style="1" customWidth="1"/>
    <col min="3" max="3" width="13.421875" style="1" customWidth="1"/>
    <col min="4" max="4" width="13.28125" style="1" customWidth="1"/>
    <col min="5" max="5" width="10.421875" style="1" customWidth="1"/>
    <col min="6" max="6" width="9.8515625" style="1" customWidth="1"/>
    <col min="7" max="7" width="11.8515625" style="1" hidden="1" customWidth="1"/>
    <col min="8" max="8" width="18.28125" style="1" customWidth="1"/>
    <col min="9" max="16384" width="9.140625" style="1" customWidth="1"/>
  </cols>
  <sheetData>
    <row r="1" spans="1:8" ht="20.25" customHeight="1">
      <c r="A1" s="46" t="s">
        <v>0</v>
      </c>
      <c r="B1" s="46"/>
      <c r="C1" s="3"/>
      <c r="D1" s="47" t="s">
        <v>1</v>
      </c>
      <c r="E1" s="47"/>
      <c r="F1" s="47"/>
      <c r="G1"/>
      <c r="H1"/>
    </row>
    <row r="2" spans="1:8" ht="22.5" customHeight="1">
      <c r="A2" s="49" t="s">
        <v>34</v>
      </c>
      <c r="B2" s="49"/>
      <c r="C2" s="49"/>
      <c r="D2" s="49"/>
      <c r="E2" s="49"/>
      <c r="F2" s="49"/>
      <c r="G2"/>
      <c r="H2"/>
    </row>
    <row r="3" spans="1:8" ht="22.5" customHeight="1">
      <c r="A3" s="48" t="s">
        <v>38</v>
      </c>
      <c r="B3" s="48"/>
      <c r="C3" s="48"/>
      <c r="D3" s="48"/>
      <c r="E3" s="48"/>
      <c r="F3" s="48"/>
      <c r="G3"/>
      <c r="H3"/>
    </row>
    <row r="4" spans="1:8" ht="23.25" customHeight="1">
      <c r="A4" s="3"/>
      <c r="B4" s="3"/>
      <c r="C4" s="3"/>
      <c r="D4" s="50" t="s">
        <v>30</v>
      </c>
      <c r="E4" s="50"/>
      <c r="F4" s="50"/>
      <c r="G4"/>
      <c r="H4"/>
    </row>
    <row r="5" spans="1:8" s="11" customFormat="1" ht="40.5" customHeight="1">
      <c r="A5" s="51" t="s">
        <v>2</v>
      </c>
      <c r="B5" s="51" t="s">
        <v>3</v>
      </c>
      <c r="C5" s="51" t="s">
        <v>33</v>
      </c>
      <c r="D5" s="51" t="s">
        <v>35</v>
      </c>
      <c r="E5" s="51" t="s">
        <v>4</v>
      </c>
      <c r="F5" s="51"/>
      <c r="G5" s="10"/>
      <c r="H5" s="10"/>
    </row>
    <row r="6" spans="1:8" s="11" customFormat="1" ht="70.5" customHeight="1">
      <c r="A6" s="51"/>
      <c r="B6" s="51"/>
      <c r="C6" s="51"/>
      <c r="D6" s="51"/>
      <c r="E6" s="2" t="s">
        <v>5</v>
      </c>
      <c r="F6" s="2" t="s">
        <v>6</v>
      </c>
      <c r="G6" s="10"/>
      <c r="H6" s="10"/>
    </row>
    <row r="7" spans="1:8" s="11" customFormat="1" ht="18" customHeight="1">
      <c r="A7" s="12" t="s">
        <v>7</v>
      </c>
      <c r="B7" s="12" t="s">
        <v>8</v>
      </c>
      <c r="C7" s="12">
        <v>1</v>
      </c>
      <c r="D7" s="12">
        <v>2</v>
      </c>
      <c r="E7" s="12" t="s">
        <v>9</v>
      </c>
      <c r="F7" s="12">
        <v>4</v>
      </c>
      <c r="G7" s="10"/>
      <c r="H7" s="13"/>
    </row>
    <row r="8" spans="1:8" s="33" customFormat="1" ht="40.5" customHeight="1">
      <c r="A8" s="29" t="s">
        <v>7</v>
      </c>
      <c r="B8" s="30" t="s">
        <v>10</v>
      </c>
      <c r="C8" s="31">
        <f>C9</f>
        <v>8200000</v>
      </c>
      <c r="D8" s="31">
        <f>D9+D15</f>
        <v>7555382</v>
      </c>
      <c r="E8" s="32">
        <f>D8/C8%</f>
        <v>92.13880487804877</v>
      </c>
      <c r="F8" s="32">
        <f>D8/G8%</f>
        <v>132.9024731627096</v>
      </c>
      <c r="G8" s="33">
        <f>G9+G15</f>
        <v>5684907</v>
      </c>
      <c r="H8" s="34"/>
    </row>
    <row r="9" spans="1:9" s="33" customFormat="1" ht="53.25" customHeight="1">
      <c r="A9" s="4" t="s">
        <v>11</v>
      </c>
      <c r="B9" s="5" t="s">
        <v>36</v>
      </c>
      <c r="C9" s="15">
        <f>C10+C11+C12+C13+C14</f>
        <v>8200000</v>
      </c>
      <c r="D9" s="15">
        <f>D10+D11+D12+D13+D14</f>
        <v>4119483</v>
      </c>
      <c r="E9" s="16">
        <f>D9/C9%</f>
        <v>50.23759756097561</v>
      </c>
      <c r="F9" s="16">
        <f>D9/G9%</f>
        <v>110.28865252385224</v>
      </c>
      <c r="G9" s="33">
        <f>SUM(G10:G14)</f>
        <v>3735183</v>
      </c>
      <c r="H9" s="34"/>
      <c r="I9" s="35"/>
    </row>
    <row r="10" spans="1:8" s="28" customFormat="1" ht="24" customHeight="1">
      <c r="A10" s="6">
        <v>1</v>
      </c>
      <c r="B10" s="7" t="s">
        <v>12</v>
      </c>
      <c r="C10" s="8">
        <v>2200000</v>
      </c>
      <c r="D10" s="8">
        <f>1293026+10977</f>
        <v>1304003</v>
      </c>
      <c r="E10" s="17">
        <f>D10/C10%</f>
        <v>59.27286363636364</v>
      </c>
      <c r="F10" s="17">
        <f>D10/G10%</f>
        <v>107.87243617424338</v>
      </c>
      <c r="G10" s="27">
        <v>1208838</v>
      </c>
      <c r="H10" s="36"/>
    </row>
    <row r="11" spans="1:8" s="28" customFormat="1" ht="24" customHeight="1">
      <c r="A11" s="6">
        <v>2</v>
      </c>
      <c r="B11" s="7" t="s">
        <v>13</v>
      </c>
      <c r="C11" s="8"/>
      <c r="D11" s="8"/>
      <c r="E11" s="17"/>
      <c r="F11" s="17"/>
      <c r="G11" s="27"/>
      <c r="H11" s="36"/>
    </row>
    <row r="12" spans="1:8" s="28" customFormat="1" ht="34.5" customHeight="1">
      <c r="A12" s="6">
        <v>3</v>
      </c>
      <c r="B12" s="7" t="s">
        <v>14</v>
      </c>
      <c r="C12" s="8">
        <v>6000000</v>
      </c>
      <c r="D12" s="8">
        <v>2519882</v>
      </c>
      <c r="E12" s="17">
        <f>D12/C12%</f>
        <v>41.99803333333333</v>
      </c>
      <c r="F12" s="17">
        <f>D12/G12%</f>
        <v>111.00068277426601</v>
      </c>
      <c r="G12" s="27">
        <v>2270150</v>
      </c>
      <c r="H12" s="36"/>
    </row>
    <row r="13" spans="1:8" s="28" customFormat="1" ht="24" customHeight="1">
      <c r="A13" s="6">
        <v>4</v>
      </c>
      <c r="B13" s="7" t="s">
        <v>15</v>
      </c>
      <c r="C13" s="8"/>
      <c r="D13" s="8">
        <v>407</v>
      </c>
      <c r="E13" s="17"/>
      <c r="F13" s="17"/>
      <c r="G13" s="27">
        <v>550</v>
      </c>
      <c r="H13" s="36"/>
    </row>
    <row r="14" spans="1:8" s="44" customFormat="1" ht="36" customHeight="1">
      <c r="A14" s="38">
        <v>5</v>
      </c>
      <c r="B14" s="39" t="s">
        <v>37</v>
      </c>
      <c r="C14" s="40"/>
      <c r="D14" s="40">
        <v>295191</v>
      </c>
      <c r="E14" s="41"/>
      <c r="F14" s="41"/>
      <c r="G14" s="42">
        <v>255645</v>
      </c>
      <c r="H14" s="43"/>
    </row>
    <row r="15" spans="1:8" s="33" customFormat="1" ht="40.5" customHeight="1">
      <c r="A15" s="4" t="s">
        <v>16</v>
      </c>
      <c r="B15" s="5" t="s">
        <v>17</v>
      </c>
      <c r="C15" s="15"/>
      <c r="D15" s="15">
        <f>2974000+461899</f>
        <v>3435899</v>
      </c>
      <c r="E15" s="16"/>
      <c r="F15" s="16">
        <f>D15/G15%</f>
        <v>176.22489131795064</v>
      </c>
      <c r="G15" s="45">
        <v>1949724</v>
      </c>
      <c r="H15" s="34"/>
    </row>
    <row r="16" spans="1:8" s="14" customFormat="1" ht="24" customHeight="1">
      <c r="A16" s="4" t="s">
        <v>8</v>
      </c>
      <c r="B16" s="5" t="s">
        <v>18</v>
      </c>
      <c r="C16" s="15">
        <f>C17+C24</f>
        <v>13592487</v>
      </c>
      <c r="D16" s="15">
        <f>D17+D24</f>
        <v>4547584</v>
      </c>
      <c r="E16" s="16">
        <f>D16/C16%</f>
        <v>33.45659995849178</v>
      </c>
      <c r="F16" s="16">
        <f>D16/G16%</f>
        <v>111.26371717444556</v>
      </c>
      <c r="G16" s="15">
        <v>4087212</v>
      </c>
      <c r="H16" s="19"/>
    </row>
    <row r="17" spans="1:8" s="14" customFormat="1" ht="24" customHeight="1">
      <c r="A17" s="4" t="s">
        <v>19</v>
      </c>
      <c r="B17" s="5" t="s">
        <v>20</v>
      </c>
      <c r="C17" s="15">
        <f>SUM(C18:C23)</f>
        <v>10040316</v>
      </c>
      <c r="D17" s="15">
        <f>SUM(D18:D23)</f>
        <v>3753673</v>
      </c>
      <c r="E17" s="16">
        <f>D17/C17%</f>
        <v>37.386004583919465</v>
      </c>
      <c r="F17" s="16">
        <f>D17/G17%</f>
        <v>99.03058185139476</v>
      </c>
      <c r="G17" s="15">
        <v>3790418</v>
      </c>
      <c r="H17" s="19"/>
    </row>
    <row r="18" spans="1:8" s="11" customFormat="1" ht="24" customHeight="1">
      <c r="A18" s="6">
        <v>1</v>
      </c>
      <c r="B18" s="7" t="s">
        <v>21</v>
      </c>
      <c r="C18" s="8">
        <v>1250038</v>
      </c>
      <c r="D18" s="8">
        <v>386464</v>
      </c>
      <c r="E18" s="17">
        <f>D18/C18%</f>
        <v>30.916180148123498</v>
      </c>
      <c r="F18" s="17">
        <f>D18/G18%</f>
        <v>96.87781228770753</v>
      </c>
      <c r="G18" s="8">
        <v>398919</v>
      </c>
      <c r="H18" s="20"/>
    </row>
    <row r="19" spans="1:8" s="11" customFormat="1" ht="24" customHeight="1">
      <c r="A19" s="6">
        <v>2</v>
      </c>
      <c r="B19" s="7" t="s">
        <v>22</v>
      </c>
      <c r="C19" s="8">
        <v>8484574</v>
      </c>
      <c r="D19" s="8">
        <v>3351790</v>
      </c>
      <c r="E19" s="17">
        <f>D19/C19%</f>
        <v>39.50451725684754</v>
      </c>
      <c r="F19" s="17">
        <f>D19/G19%</f>
        <v>100.16478019147254</v>
      </c>
      <c r="G19" s="8">
        <v>3346276</v>
      </c>
      <c r="H19" s="20"/>
    </row>
    <row r="20" spans="1:8" s="11" customFormat="1" ht="36" customHeight="1">
      <c r="A20" s="6">
        <v>3</v>
      </c>
      <c r="B20" s="7" t="s">
        <v>23</v>
      </c>
      <c r="C20" s="8"/>
      <c r="D20" s="8"/>
      <c r="E20" s="17"/>
      <c r="F20" s="17"/>
      <c r="G20" s="8"/>
      <c r="H20" s="20"/>
    </row>
    <row r="21" spans="1:8" s="11" customFormat="1" ht="21" customHeight="1">
      <c r="A21" s="6">
        <v>4</v>
      </c>
      <c r="B21" s="7" t="s">
        <v>32</v>
      </c>
      <c r="C21" s="8">
        <v>103494</v>
      </c>
      <c r="D21" s="8"/>
      <c r="E21" s="17"/>
      <c r="F21" s="17"/>
      <c r="G21" s="8"/>
      <c r="H21" s="20"/>
    </row>
    <row r="22" spans="1:8" s="11" customFormat="1" ht="24" customHeight="1">
      <c r="A22" s="6">
        <v>5</v>
      </c>
      <c r="B22" s="7" t="s">
        <v>24</v>
      </c>
      <c r="C22" s="8">
        <v>1400</v>
      </c>
      <c r="D22" s="8">
        <v>1400</v>
      </c>
      <c r="E22" s="17">
        <f>D22/C22%</f>
        <v>100</v>
      </c>
      <c r="F22" s="17"/>
      <c r="G22" s="8">
        <v>1400</v>
      </c>
      <c r="H22" s="20"/>
    </row>
    <row r="23" spans="1:8" s="11" customFormat="1" ht="24" customHeight="1">
      <c r="A23" s="6">
        <v>6</v>
      </c>
      <c r="B23" s="7" t="s">
        <v>25</v>
      </c>
      <c r="C23" s="8">
        <v>200810</v>
      </c>
      <c r="D23" s="9">
        <v>14019</v>
      </c>
      <c r="E23" s="17">
        <f>D23/C23%</f>
        <v>6.9812260345600325</v>
      </c>
      <c r="F23" s="17">
        <f>D23/G23%</f>
        <v>31.990050886520777</v>
      </c>
      <c r="G23" s="9">
        <v>43823</v>
      </c>
      <c r="H23" s="20"/>
    </row>
    <row r="24" spans="1:8" s="14" customFormat="1" ht="39" customHeight="1">
      <c r="A24" s="4" t="s">
        <v>16</v>
      </c>
      <c r="B24" s="5" t="s">
        <v>26</v>
      </c>
      <c r="C24" s="15">
        <v>3552171</v>
      </c>
      <c r="D24" s="15">
        <v>793911</v>
      </c>
      <c r="E24" s="16">
        <f>D24/C24%</f>
        <v>22.350022000630037</v>
      </c>
      <c r="F24" s="16">
        <f>D24/G24%</f>
        <v>267.495636704246</v>
      </c>
      <c r="G24" s="15">
        <v>296794</v>
      </c>
      <c r="H24" s="19"/>
    </row>
    <row r="25" spans="1:7" s="14" customFormat="1" ht="24" customHeight="1">
      <c r="A25" s="4" t="s">
        <v>27</v>
      </c>
      <c r="B25" s="5" t="s">
        <v>31</v>
      </c>
      <c r="C25" s="15">
        <v>19100</v>
      </c>
      <c r="D25" s="18">
        <v>7850</v>
      </c>
      <c r="E25" s="16">
        <f>D25/C25%</f>
        <v>41.09947643979058</v>
      </c>
      <c r="F25" s="16"/>
      <c r="G25" s="18">
        <v>3107</v>
      </c>
    </row>
    <row r="26" spans="1:8" s="28" customFormat="1" ht="24" customHeight="1">
      <c r="A26" s="21" t="s">
        <v>29</v>
      </c>
      <c r="B26" s="22" t="s">
        <v>28</v>
      </c>
      <c r="C26" s="23">
        <v>9900</v>
      </c>
      <c r="D26" s="24">
        <v>5259</v>
      </c>
      <c r="E26" s="25">
        <f>D26/C26%</f>
        <v>53.121212121212125</v>
      </c>
      <c r="F26" s="26"/>
      <c r="G26" s="37">
        <v>2155</v>
      </c>
      <c r="H26" s="27"/>
    </row>
  </sheetData>
  <sheetProtection/>
  <mergeCells count="10">
    <mergeCell ref="A1:B1"/>
    <mergeCell ref="D1:F1"/>
    <mergeCell ref="A3:F3"/>
    <mergeCell ref="A2:F2"/>
    <mergeCell ref="D4:F4"/>
    <mergeCell ref="A5:A6"/>
    <mergeCell ref="B5:B6"/>
    <mergeCell ref="C5:C6"/>
    <mergeCell ref="D5:D6"/>
    <mergeCell ref="E5:F5"/>
  </mergeCells>
  <printOptions/>
  <pageMargins left="0.7" right="0.37" top="0.7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</dc:creator>
  <cp:keywords/>
  <dc:description/>
  <cp:lastModifiedBy>Administrator</cp:lastModifiedBy>
  <cp:lastPrinted>2022-04-06T01:47:41Z</cp:lastPrinted>
  <dcterms:created xsi:type="dcterms:W3CDTF">2018-12-11T03:24:47Z</dcterms:created>
  <dcterms:modified xsi:type="dcterms:W3CDTF">2024-04-08T07:07:07Z</dcterms:modified>
  <cp:category/>
  <cp:version/>
  <cp:contentType/>
  <cp:contentStatus/>
</cp:coreProperties>
</file>