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8720" windowHeight="11130" activeTab="0"/>
  </bookViews>
  <sheets>
    <sheet name="Bao cao" sheetId="1" r:id="rId1"/>
  </sheets>
  <definedNames>
    <definedName name="_xlnm.Print_Titles" localSheetId="0">'Bao cao'!$5:$8</definedName>
  </definedNames>
  <calcPr fullCalcOnLoad="1"/>
</workbook>
</file>

<file path=xl/sharedStrings.xml><?xml version="1.0" encoding="utf-8"?>
<sst xmlns="http://schemas.openxmlformats.org/spreadsheetml/2006/main" count="49" uniqueCount="47">
  <si>
    <t>UBND TỈNH LẠNG SƠN</t>
  </si>
  <si>
    <t>Biểu số 61/CK-NSNN</t>
  </si>
  <si>
    <t>STT</t>
  </si>
  <si>
    <t>NỘI DUNG</t>
  </si>
  <si>
    <t>SO SÁNH ƯỚC THỰC HIỆN VỚI (%)</t>
  </si>
  <si>
    <t>DỰ TOÁN NĂM</t>
  </si>
  <si>
    <t>CÙNG KỲ NĂM TRƯỚC</t>
  </si>
  <si>
    <t>A</t>
  </si>
  <si>
    <t>B</t>
  </si>
  <si>
    <t>3=2/1</t>
  </si>
  <si>
    <t>TỔNG CHI NSĐP</t>
  </si>
  <si>
    <t>CHI CÂN ĐỐI NSĐP</t>
  </si>
  <si>
    <t>I</t>
  </si>
  <si>
    <t>Chi đầu tư phát triển</t>
  </si>
  <si>
    <t>Chi đầu tư cho các dự án</t>
  </si>
  <si>
    <t>Chi đầu tư và hỗ trợ vốn cho doanh nghiệp cung cấp sản phẩm, dịch vụ công ích do Nhà nước đặt hàng, các tổ chức kinh tế, các tổ chức tài chính của địa phương theo quy định của pháp luật</t>
  </si>
  <si>
    <t>Chi đầu tư phát triển khác</t>
  </si>
  <si>
    <t>III</t>
  </si>
  <si>
    <t>Chi thường xuyên</t>
  </si>
  <si>
    <t>Trong đó:</t>
  </si>
  <si>
    <t>Chi giáo dục - đào tạo và dạy nghề</t>
  </si>
  <si>
    <t>Chi khoa học và công nghệ</t>
  </si>
  <si>
    <t>Chi sự nghiệp y tế, dân số và gia đình</t>
  </si>
  <si>
    <t>Chi sự nghiệp văn hóa thông tin</t>
  </si>
  <si>
    <t>Chi sự nghiệp phát thanh, truyền hình</t>
  </si>
  <si>
    <t>Chi sự nghiệp thể dục thể thao</t>
  </si>
  <si>
    <t>Chi sự nghiệp bảo vệ môi trường</t>
  </si>
  <si>
    <t>Chi sự nghiệp kinh tế</t>
  </si>
  <si>
    <t>Chi hoạt động của cơ quan quản lý nhà nước, đảng, đoàn thể</t>
  </si>
  <si>
    <t>Chi bảo đảm xã hội</t>
  </si>
  <si>
    <t>Chi trả nợ lãi các khoản do chính quyền địa phương vay</t>
  </si>
  <si>
    <t>IV</t>
  </si>
  <si>
    <t>Chi bổ sung quỹ dự trữ tài chính</t>
  </si>
  <si>
    <t>V</t>
  </si>
  <si>
    <t>Dự phòng ngân sách</t>
  </si>
  <si>
    <t>CHI TỪ NGUỒN BỔ SUNG CÓ MỤC TIÊU TỪ NSTW CHO NSĐP</t>
  </si>
  <si>
    <t>Chương trình mục tiêu quốc gia</t>
  </si>
  <si>
    <t>Cho các chương trình dự án quan trọng vốn đầu tư</t>
  </si>
  <si>
    <t>Cho các nhiệm vụ, chính sách kinh phí thường xuyên</t>
  </si>
  <si>
    <t>II</t>
  </si>
  <si>
    <t>Đơn vị: triệu đồng</t>
  </si>
  <si>
    <t>VI</t>
  </si>
  <si>
    <t>Chi từ nguồn tăng thu</t>
  </si>
  <si>
    <t>DỰ TOÁN NĂM 2023</t>
  </si>
  <si>
    <t>THỰC HIỆN 6 THÁNG NĂM 2023</t>
  </si>
  <si>
    <t>THỰC HIỆN CHI NGÂN SÁCH ĐỊA PHƯƠNG 6 THÁNG NĂM 2023</t>
  </si>
  <si>
    <t>(Kèm theo Thông báo số 324/TB-UBND ngày 14/7/2023 của Ủy ban nhân dân tỉnh)</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</si>
</sst>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_(&quot;R&quot;* #,##0_);_(&quot;R&quot;* \(#,##0\);_(&quot;R&quot;* &quot;-&quot;_);_(@_)"/>
    <numFmt numFmtId="174" formatCode="_(&quot;R&quot;* #,##0.00_);_(&quot;R&quot;* \(#,##0.00\);_(&quot;R&quot;* &quot;-&quot;??_);_(@_)"/>
    <numFmt numFmtId="175" formatCode="#,##0.0"/>
    <numFmt numFmtId="176" formatCode="0.0"/>
    <numFmt numFmtId="177" formatCode="_(* #,##0.0_);_(* \(#,##0.0\);_(* &quot;-&quot;_);_(@_)"/>
    <numFmt numFmtId="178" formatCode="_(* #,##0.0_);_(* \(#,##0.0\);_(* &quot;-&quot;??_);_(@_)"/>
  </numFmts>
  <fonts count="44">
    <font>
      <sz val="11"/>
      <color theme="1"/>
      <name val="Calibri"/>
      <family val="2"/>
    </font>
    <font>
      <sz val="11"/>
      <color indexed="8"/>
      <name val="Calibri"/>
      <family val="2"/>
    </font>
    <font>
      <b/>
      <sz val="11"/>
      <name val="Times New Roman"/>
      <family val="1"/>
    </font>
    <font>
      <sz val="11"/>
      <name val="Times New Roman"/>
      <family val="1"/>
    </font>
    <font>
      <i/>
      <sz val="11"/>
      <name val="Times New Roman"/>
      <family val="1"/>
    </font>
    <font>
      <sz val="12"/>
      <name val=".VnTime"/>
      <family val="2"/>
    </font>
    <font>
      <sz val="10"/>
      <name val="Arial"/>
      <family val="2"/>
    </font>
    <font>
      <sz val="12"/>
      <name val="Times New Roman"/>
      <family val="1"/>
    </font>
    <font>
      <b/>
      <sz val="12"/>
      <name val="Times New Roman"/>
      <family val="1"/>
    </font>
    <font>
      <b/>
      <sz val="14"/>
      <name val="Times New Roman"/>
      <family val="1"/>
    </font>
    <font>
      <i/>
      <sz val="13"/>
      <name val="Times New Roman"/>
      <family val="1"/>
    </font>
    <font>
      <i/>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s>
  <cellStyleXfs count="2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28" borderId="2"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5"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6">
    <xf numFmtId="0" fontId="0" fillId="0" borderId="0" xfId="0" applyFont="1" applyAlignment="1">
      <alignment/>
    </xf>
    <xf numFmtId="0" fontId="3" fillId="0" borderId="10" xfId="0" applyFont="1" applyBorder="1" applyAlignment="1">
      <alignment horizontal="center" vertical="center" wrapText="1"/>
    </xf>
    <xf numFmtId="0" fontId="3" fillId="0" borderId="0" xfId="0" applyFont="1" applyAlignment="1">
      <alignment/>
    </xf>
    <xf numFmtId="0" fontId="2" fillId="0" borderId="0" xfId="0" applyFont="1" applyAlignment="1">
      <alignment/>
    </xf>
    <xf numFmtId="0" fontId="8" fillId="0" borderId="11" xfId="0" applyFont="1" applyBorder="1" applyAlignment="1">
      <alignment horizontal="center" vertical="center" wrapText="1"/>
    </xf>
    <xf numFmtId="0" fontId="8" fillId="0" borderId="11" xfId="0" applyFont="1" applyBorder="1" applyAlignment="1">
      <alignment vertical="center" wrapText="1"/>
    </xf>
    <xf numFmtId="0" fontId="8" fillId="0" borderId="12" xfId="0" applyFont="1" applyBorder="1" applyAlignment="1">
      <alignment horizontal="center" vertical="center" wrapText="1"/>
    </xf>
    <xf numFmtId="0" fontId="8" fillId="0" borderId="12" xfId="0" applyFont="1" applyBorder="1" applyAlignment="1">
      <alignment vertical="center" wrapText="1"/>
    </xf>
    <xf numFmtId="0" fontId="7" fillId="0" borderId="12" xfId="0" applyFont="1" applyBorder="1" applyAlignment="1">
      <alignment horizontal="center" vertical="center" wrapText="1"/>
    </xf>
    <xf numFmtId="0" fontId="7" fillId="0" borderId="12" xfId="0" applyFont="1" applyBorder="1" applyAlignment="1">
      <alignment vertical="center" wrapText="1"/>
    </xf>
    <xf numFmtId="0" fontId="7" fillId="0" borderId="13" xfId="0" applyFont="1" applyBorder="1" applyAlignment="1">
      <alignment horizontal="center" vertical="center" wrapText="1"/>
    </xf>
    <xf numFmtId="0" fontId="7" fillId="0" borderId="13" xfId="0" applyFont="1" applyBorder="1" applyAlignment="1">
      <alignment vertical="center" wrapText="1"/>
    </xf>
    <xf numFmtId="172" fontId="8" fillId="0" borderId="12" xfId="41" applyNumberFormat="1" applyFont="1" applyBorder="1" applyAlignment="1">
      <alignment horizontal="right" vertical="center" wrapText="1"/>
    </xf>
    <xf numFmtId="3" fontId="7" fillId="0" borderId="12" xfId="0" applyNumberFormat="1" applyFont="1" applyBorder="1" applyAlignment="1">
      <alignment horizontal="right" vertical="center" wrapText="1"/>
    </xf>
    <xf numFmtId="3" fontId="8" fillId="0" borderId="12" xfId="41" applyNumberFormat="1" applyFont="1" applyBorder="1" applyAlignment="1">
      <alignment horizontal="right" vertical="center" wrapText="1"/>
    </xf>
    <xf numFmtId="3" fontId="7" fillId="0" borderId="12" xfId="41" applyNumberFormat="1" applyFont="1" applyBorder="1" applyAlignment="1">
      <alignment horizontal="right" vertical="center" wrapText="1"/>
    </xf>
    <xf numFmtId="3" fontId="7" fillId="0" borderId="12" xfId="143" applyNumberFormat="1" applyFont="1" applyFill="1" applyBorder="1" applyAlignment="1">
      <alignment horizontal="right" vertical="center" wrapText="1"/>
    </xf>
    <xf numFmtId="3" fontId="7" fillId="0" borderId="12" xfId="159" applyNumberFormat="1" applyFont="1" applyFill="1" applyBorder="1" applyAlignment="1">
      <alignment horizontal="right" vertical="center" wrapText="1"/>
    </xf>
    <xf numFmtId="3" fontId="7" fillId="0" borderId="12" xfId="175" applyNumberFormat="1" applyFont="1" applyFill="1" applyBorder="1" applyAlignment="1">
      <alignment horizontal="right" vertical="center" wrapText="1"/>
    </xf>
    <xf numFmtId="3" fontId="7" fillId="0" borderId="12" xfId="191" applyNumberFormat="1" applyFont="1" applyFill="1" applyBorder="1" applyAlignment="1">
      <alignment horizontal="right" vertical="center" wrapText="1"/>
    </xf>
    <xf numFmtId="3" fontId="7" fillId="0" borderId="12" xfId="207" applyNumberFormat="1" applyFont="1" applyFill="1" applyBorder="1" applyAlignment="1">
      <alignment horizontal="right" vertical="center" wrapText="1"/>
    </xf>
    <xf numFmtId="3" fontId="7" fillId="0" borderId="12" xfId="223" applyNumberFormat="1" applyFont="1" applyFill="1" applyBorder="1" applyAlignment="1">
      <alignment horizontal="right" vertical="center" wrapText="1"/>
    </xf>
    <xf numFmtId="3" fontId="7" fillId="0" borderId="12" xfId="239" applyNumberFormat="1" applyFont="1" applyFill="1" applyBorder="1" applyAlignment="1">
      <alignment horizontal="right" vertical="center" wrapText="1"/>
    </xf>
    <xf numFmtId="3" fontId="8" fillId="0" borderId="12" xfId="57" applyNumberFormat="1" applyFont="1" applyFill="1" applyBorder="1" applyAlignment="1">
      <alignment horizontal="right" vertical="center" wrapText="1"/>
    </xf>
    <xf numFmtId="3" fontId="7" fillId="0" borderId="12" xfId="281" applyNumberFormat="1" applyFont="1" applyFill="1" applyBorder="1" applyAlignment="1">
      <alignment horizontal="right" vertical="center" wrapText="1"/>
      <protection/>
    </xf>
    <xf numFmtId="3" fontId="7" fillId="0" borderId="13" xfId="281" applyNumberFormat="1" applyFont="1" applyFill="1" applyBorder="1" applyAlignment="1">
      <alignment horizontal="right" vertical="center" wrapText="1"/>
      <protection/>
    </xf>
    <xf numFmtId="171" fontId="7" fillId="0" borderId="13" xfId="41" applyFont="1" applyBorder="1" applyAlignment="1">
      <alignment horizontal="right" vertical="center" wrapText="1"/>
    </xf>
    <xf numFmtId="172" fontId="8" fillId="0" borderId="11" xfId="78" applyNumberFormat="1" applyFont="1" applyBorder="1" applyAlignment="1">
      <alignment horizontal="right" vertical="center" wrapText="1"/>
    </xf>
    <xf numFmtId="172" fontId="8" fillId="0" borderId="12" xfId="78" applyNumberFormat="1" applyFont="1" applyBorder="1" applyAlignment="1">
      <alignment horizontal="right" vertical="center" wrapText="1"/>
    </xf>
    <xf numFmtId="172" fontId="7" fillId="0" borderId="12" xfId="78" applyNumberFormat="1" applyFont="1" applyBorder="1" applyAlignment="1">
      <alignment horizontal="right" vertical="center" wrapText="1"/>
    </xf>
    <xf numFmtId="172" fontId="7" fillId="0" borderId="13" xfId="78" applyNumberFormat="1" applyFont="1" applyBorder="1" applyAlignment="1">
      <alignment horizontal="right" vertical="center" wrapText="1"/>
    </xf>
    <xf numFmtId="172" fontId="7" fillId="0" borderId="12" xfId="78" applyNumberFormat="1" applyFont="1" applyFill="1" applyBorder="1" applyAlignment="1">
      <alignment horizontal="right" vertical="center" wrapText="1"/>
    </xf>
    <xf numFmtId="172" fontId="8" fillId="0" borderId="12" xfId="78" applyNumberFormat="1" applyFont="1" applyFill="1" applyBorder="1" applyAlignment="1">
      <alignment horizontal="right" vertical="center" wrapText="1"/>
    </xf>
    <xf numFmtId="178" fontId="8" fillId="0" borderId="12" xfId="41" applyNumberFormat="1" applyFont="1" applyBorder="1" applyAlignment="1">
      <alignment horizontal="right" vertical="center" wrapText="1"/>
    </xf>
    <xf numFmtId="178" fontId="7" fillId="0" borderId="12" xfId="41" applyNumberFormat="1" applyFont="1" applyBorder="1" applyAlignment="1">
      <alignment horizontal="right" vertical="center" wrapText="1"/>
    </xf>
    <xf numFmtId="178" fontId="8" fillId="0" borderId="11" xfId="41" applyNumberFormat="1" applyFont="1" applyBorder="1" applyAlignment="1">
      <alignment horizontal="right" vertical="center" wrapText="1"/>
    </xf>
    <xf numFmtId="3" fontId="7" fillId="0" borderId="12" xfId="144" applyNumberFormat="1" applyFont="1" applyFill="1" applyBorder="1" applyAlignment="1">
      <alignment horizontal="right" vertical="center" wrapText="1"/>
    </xf>
    <xf numFmtId="3" fontId="7" fillId="0" borderId="12" xfId="160" applyNumberFormat="1" applyFont="1" applyFill="1" applyBorder="1" applyAlignment="1">
      <alignment horizontal="right" vertical="center" wrapText="1"/>
    </xf>
    <xf numFmtId="3" fontId="7" fillId="0" borderId="12" xfId="176" applyNumberFormat="1" applyFont="1" applyFill="1" applyBorder="1" applyAlignment="1">
      <alignment horizontal="right" vertical="center" wrapText="1"/>
    </xf>
    <xf numFmtId="3" fontId="7" fillId="0" borderId="12" xfId="192" applyNumberFormat="1" applyFont="1" applyFill="1" applyBorder="1" applyAlignment="1">
      <alignment horizontal="right" vertical="center" wrapText="1"/>
    </xf>
    <xf numFmtId="3" fontId="7" fillId="0" borderId="12" xfId="208" applyNumberFormat="1" applyFont="1" applyFill="1" applyBorder="1" applyAlignment="1">
      <alignment horizontal="right" vertical="center" wrapText="1"/>
    </xf>
    <xf numFmtId="3" fontId="7" fillId="0" borderId="12" xfId="224" applyNumberFormat="1" applyFont="1" applyFill="1" applyBorder="1" applyAlignment="1">
      <alignment horizontal="right" vertical="center" wrapText="1"/>
    </xf>
    <xf numFmtId="3" fontId="7" fillId="0" borderId="12" xfId="240" applyNumberFormat="1" applyFont="1" applyFill="1" applyBorder="1" applyAlignment="1">
      <alignment horizontal="right" vertical="center" wrapText="1"/>
    </xf>
    <xf numFmtId="3" fontId="8" fillId="0" borderId="12" xfId="58" applyNumberFormat="1" applyFont="1" applyFill="1" applyBorder="1" applyAlignment="1">
      <alignment horizontal="right" vertical="center" wrapText="1"/>
    </xf>
    <xf numFmtId="172" fontId="8" fillId="0" borderId="11" xfId="79" applyNumberFormat="1" applyFont="1" applyBorder="1" applyAlignment="1">
      <alignment horizontal="right" vertical="center" wrapText="1"/>
    </xf>
    <xf numFmtId="172" fontId="8" fillId="0" borderId="12" xfId="79" applyNumberFormat="1" applyFont="1" applyBorder="1" applyAlignment="1">
      <alignment horizontal="right" vertical="center" wrapText="1"/>
    </xf>
    <xf numFmtId="178" fontId="7" fillId="0" borderId="13" xfId="41" applyNumberFormat="1" applyFont="1" applyBorder="1" applyAlignment="1">
      <alignment horizontal="right" vertical="center" wrapText="1"/>
    </xf>
    <xf numFmtId="3" fontId="11" fillId="0" borderId="12" xfId="41" applyNumberFormat="1" applyFont="1" applyBorder="1" applyAlignment="1">
      <alignment horizontal="right" vertical="center" wrapText="1"/>
    </xf>
    <xf numFmtId="0" fontId="4" fillId="0" borderId="14" xfId="0" applyFont="1" applyBorder="1" applyAlignment="1">
      <alignment horizontal="right"/>
    </xf>
    <xf numFmtId="0" fontId="2" fillId="0" borderId="0" xfId="0" applyFont="1" applyAlignment="1">
      <alignment horizontal="left" vertical="center" wrapText="1"/>
    </xf>
    <xf numFmtId="0" fontId="2" fillId="0" borderId="0" xfId="0" applyFont="1" applyAlignment="1">
      <alignment horizontal="right" vertical="center" wrapText="1"/>
    </xf>
    <xf numFmtId="0" fontId="10" fillId="0" borderId="0" xfId="0" applyFont="1" applyAlignment="1">
      <alignment horizontal="center"/>
    </xf>
    <xf numFmtId="0" fontId="9" fillId="0" borderId="0" xfId="0" applyFont="1" applyAlignment="1">
      <alignment horizontal="center"/>
    </xf>
    <xf numFmtId="0" fontId="2" fillId="0" borderId="1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cellXfs>
  <cellStyles count="27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0] 10" xfId="43"/>
    <cellStyle name="Comma [0] 11" xfId="44"/>
    <cellStyle name="Comma [0] 12" xfId="45"/>
    <cellStyle name="Comma [0] 13" xfId="46"/>
    <cellStyle name="Comma [0] 14" xfId="47"/>
    <cellStyle name="Comma [0] 15" xfId="48"/>
    <cellStyle name="Comma [0] 2" xfId="49"/>
    <cellStyle name="Comma [0] 3" xfId="50"/>
    <cellStyle name="Comma [0] 4" xfId="51"/>
    <cellStyle name="Comma [0] 5" xfId="52"/>
    <cellStyle name="Comma [0] 6" xfId="53"/>
    <cellStyle name="Comma [0] 7" xfId="54"/>
    <cellStyle name="Comma [0] 8" xfId="55"/>
    <cellStyle name="Comma [0] 9" xfId="56"/>
    <cellStyle name="Comma 10" xfId="57"/>
    <cellStyle name="Comma 10 2" xfId="58"/>
    <cellStyle name="Comma 10 2 2" xfId="59"/>
    <cellStyle name="Comma 10 2 2 2" xfId="60"/>
    <cellStyle name="Comma 10 2 2 3" xfId="61"/>
    <cellStyle name="Comma 10 2 2 4" xfId="62"/>
    <cellStyle name="Comma 10 2 3" xfId="63"/>
    <cellStyle name="Comma 10 2 3 2" xfId="64"/>
    <cellStyle name="Comma 10 2 4" xfId="65"/>
    <cellStyle name="Comma 10 2 4 2" xfId="66"/>
    <cellStyle name="Comma 10 2 5" xfId="67"/>
    <cellStyle name="Comma 10 2 6" xfId="68"/>
    <cellStyle name="Comma 10 3" xfId="69"/>
    <cellStyle name="Comma 10 4" xfId="70"/>
    <cellStyle name="Comma 10 5" xfId="71"/>
    <cellStyle name="Comma 10 6" xfId="72"/>
    <cellStyle name="Comma 11" xfId="73"/>
    <cellStyle name="Comma 12" xfId="74"/>
    <cellStyle name="Comma 13" xfId="75"/>
    <cellStyle name="Comma 14" xfId="76"/>
    <cellStyle name="Comma 15" xfId="77"/>
    <cellStyle name="Comma 16" xfId="78"/>
    <cellStyle name="Comma 16 2" xfId="79"/>
    <cellStyle name="Comma 16 3" xfId="80"/>
    <cellStyle name="Comma 16 4" xfId="81"/>
    <cellStyle name="Comma 16 5" xfId="82"/>
    <cellStyle name="Comma 16 6" xfId="83"/>
    <cellStyle name="Comma 17" xfId="84"/>
    <cellStyle name="Comma 18" xfId="85"/>
    <cellStyle name="Comma 2" xfId="86"/>
    <cellStyle name="Comma 2 10" xfId="87"/>
    <cellStyle name="Comma 2 10 2" xfId="88"/>
    <cellStyle name="Comma 2 10 3" xfId="89"/>
    <cellStyle name="Comma 2 10 4" xfId="90"/>
    <cellStyle name="Comma 2 11" xfId="91"/>
    <cellStyle name="Comma 2 11 2" xfId="92"/>
    <cellStyle name="Comma 2 11 3" xfId="93"/>
    <cellStyle name="Comma 2 11 4" xfId="94"/>
    <cellStyle name="Comma 2 12" xfId="95"/>
    <cellStyle name="Comma 2 12 2" xfId="96"/>
    <cellStyle name="Comma 2 12 3" xfId="97"/>
    <cellStyle name="Comma 2 12 4" xfId="98"/>
    <cellStyle name="Comma 2 13" xfId="99"/>
    <cellStyle name="Comma 2 13 2" xfId="100"/>
    <cellStyle name="Comma 2 13 3" xfId="101"/>
    <cellStyle name="Comma 2 13 4" xfId="102"/>
    <cellStyle name="Comma 2 14" xfId="103"/>
    <cellStyle name="Comma 2 14 2" xfId="104"/>
    <cellStyle name="Comma 2 14 3" xfId="105"/>
    <cellStyle name="Comma 2 14 4" xfId="106"/>
    <cellStyle name="Comma 2 15" xfId="107"/>
    <cellStyle name="Comma 2 15 2" xfId="108"/>
    <cellStyle name="Comma 2 15 3" xfId="109"/>
    <cellStyle name="Comma 2 15 4" xfId="110"/>
    <cellStyle name="Comma 2 2" xfId="111"/>
    <cellStyle name="Comma 2 2 2" xfId="112"/>
    <cellStyle name="Comma 2 2 3" xfId="113"/>
    <cellStyle name="Comma 2 2 4" xfId="114"/>
    <cellStyle name="Comma 2 3" xfId="115"/>
    <cellStyle name="Comma 2 3 2" xfId="116"/>
    <cellStyle name="Comma 2 3 3" xfId="117"/>
    <cellStyle name="Comma 2 3 4" xfId="118"/>
    <cellStyle name="Comma 2 4" xfId="119"/>
    <cellStyle name="Comma 2 4 2" xfId="120"/>
    <cellStyle name="Comma 2 4 3" xfId="121"/>
    <cellStyle name="Comma 2 4 4" xfId="122"/>
    <cellStyle name="Comma 2 5" xfId="123"/>
    <cellStyle name="Comma 2 5 2" xfId="124"/>
    <cellStyle name="Comma 2 5 3" xfId="125"/>
    <cellStyle name="Comma 2 5 4" xfId="126"/>
    <cellStyle name="Comma 2 6" xfId="127"/>
    <cellStyle name="Comma 2 6 2" xfId="128"/>
    <cellStyle name="Comma 2 6 3" xfId="129"/>
    <cellStyle name="Comma 2 6 4" xfId="130"/>
    <cellStyle name="Comma 2 7" xfId="131"/>
    <cellStyle name="Comma 2 7 2" xfId="132"/>
    <cellStyle name="Comma 2 7 3" xfId="133"/>
    <cellStyle name="Comma 2 7 4" xfId="134"/>
    <cellStyle name="Comma 2 8" xfId="135"/>
    <cellStyle name="Comma 2 8 2" xfId="136"/>
    <cellStyle name="Comma 2 8 3" xfId="137"/>
    <cellStyle name="Comma 2 8 4" xfId="138"/>
    <cellStyle name="Comma 2 9" xfId="139"/>
    <cellStyle name="Comma 2 9 2" xfId="140"/>
    <cellStyle name="Comma 2 9 3" xfId="141"/>
    <cellStyle name="Comma 2 9 4" xfId="142"/>
    <cellStyle name="Comma 3" xfId="143"/>
    <cellStyle name="Comma 3 2" xfId="144"/>
    <cellStyle name="Comma 3 2 2" xfId="145"/>
    <cellStyle name="Comma 3 2 2 2" xfId="146"/>
    <cellStyle name="Comma 3 2 2 3" xfId="147"/>
    <cellStyle name="Comma 3 2 2 4" xfId="148"/>
    <cellStyle name="Comma 3 2 3" xfId="149"/>
    <cellStyle name="Comma 3 2 3 2" xfId="150"/>
    <cellStyle name="Comma 3 2 4" xfId="151"/>
    <cellStyle name="Comma 3 2 4 2" xfId="152"/>
    <cellStyle name="Comma 3 2 5" xfId="153"/>
    <cellStyle name="Comma 3 2 6" xfId="154"/>
    <cellStyle name="Comma 3 3" xfId="155"/>
    <cellStyle name="Comma 3 4" xfId="156"/>
    <cellStyle name="Comma 3 5" xfId="157"/>
    <cellStyle name="Comma 3 6" xfId="158"/>
    <cellStyle name="Comma 4" xfId="159"/>
    <cellStyle name="Comma 4 2" xfId="160"/>
    <cellStyle name="Comma 4 2 2" xfId="161"/>
    <cellStyle name="Comma 4 2 2 2" xfId="162"/>
    <cellStyle name="Comma 4 2 2 3" xfId="163"/>
    <cellStyle name="Comma 4 2 2 4" xfId="164"/>
    <cellStyle name="Comma 4 2 3" xfId="165"/>
    <cellStyle name="Comma 4 2 3 2" xfId="166"/>
    <cellStyle name="Comma 4 2 4" xfId="167"/>
    <cellStyle name="Comma 4 2 4 2" xfId="168"/>
    <cellStyle name="Comma 4 2 5" xfId="169"/>
    <cellStyle name="Comma 4 2 6" xfId="170"/>
    <cellStyle name="Comma 4 3" xfId="171"/>
    <cellStyle name="Comma 4 4" xfId="172"/>
    <cellStyle name="Comma 4 5" xfId="173"/>
    <cellStyle name="Comma 4 6" xfId="174"/>
    <cellStyle name="Comma 5" xfId="175"/>
    <cellStyle name="Comma 5 2" xfId="176"/>
    <cellStyle name="Comma 5 2 2" xfId="177"/>
    <cellStyle name="Comma 5 2 2 2" xfId="178"/>
    <cellStyle name="Comma 5 2 2 3" xfId="179"/>
    <cellStyle name="Comma 5 2 2 4" xfId="180"/>
    <cellStyle name="Comma 5 2 3" xfId="181"/>
    <cellStyle name="Comma 5 2 3 2" xfId="182"/>
    <cellStyle name="Comma 5 2 4" xfId="183"/>
    <cellStyle name="Comma 5 2 4 2" xfId="184"/>
    <cellStyle name="Comma 5 2 5" xfId="185"/>
    <cellStyle name="Comma 5 2 6" xfId="186"/>
    <cellStyle name="Comma 5 3" xfId="187"/>
    <cellStyle name="Comma 5 4" xfId="188"/>
    <cellStyle name="Comma 5 5" xfId="189"/>
    <cellStyle name="Comma 5 6" xfId="190"/>
    <cellStyle name="Comma 6" xfId="191"/>
    <cellStyle name="Comma 6 2" xfId="192"/>
    <cellStyle name="Comma 6 2 2" xfId="193"/>
    <cellStyle name="Comma 6 2 2 2" xfId="194"/>
    <cellStyle name="Comma 6 2 2 3" xfId="195"/>
    <cellStyle name="Comma 6 2 2 4" xfId="196"/>
    <cellStyle name="Comma 6 2 3" xfId="197"/>
    <cellStyle name="Comma 6 2 3 2" xfId="198"/>
    <cellStyle name="Comma 6 2 4" xfId="199"/>
    <cellStyle name="Comma 6 2 4 2" xfId="200"/>
    <cellStyle name="Comma 6 2 5" xfId="201"/>
    <cellStyle name="Comma 6 2 6" xfId="202"/>
    <cellStyle name="Comma 6 3" xfId="203"/>
    <cellStyle name="Comma 6 4" xfId="204"/>
    <cellStyle name="Comma 6 5" xfId="205"/>
    <cellStyle name="Comma 6 6" xfId="206"/>
    <cellStyle name="Comma 7" xfId="207"/>
    <cellStyle name="Comma 7 2" xfId="208"/>
    <cellStyle name="Comma 7 2 2" xfId="209"/>
    <cellStyle name="Comma 7 2 2 2" xfId="210"/>
    <cellStyle name="Comma 7 2 2 3" xfId="211"/>
    <cellStyle name="Comma 7 2 2 4" xfId="212"/>
    <cellStyle name="Comma 7 2 3" xfId="213"/>
    <cellStyle name="Comma 7 2 3 2" xfId="214"/>
    <cellStyle name="Comma 7 2 4" xfId="215"/>
    <cellStyle name="Comma 7 2 4 2" xfId="216"/>
    <cellStyle name="Comma 7 2 5" xfId="217"/>
    <cellStyle name="Comma 7 2 6" xfId="218"/>
    <cellStyle name="Comma 7 3" xfId="219"/>
    <cellStyle name="Comma 7 4" xfId="220"/>
    <cellStyle name="Comma 7 5" xfId="221"/>
    <cellStyle name="Comma 7 6" xfId="222"/>
    <cellStyle name="Comma 8" xfId="223"/>
    <cellStyle name="Comma 8 2" xfId="224"/>
    <cellStyle name="Comma 8 2 2" xfId="225"/>
    <cellStyle name="Comma 8 2 2 2" xfId="226"/>
    <cellStyle name="Comma 8 2 2 3" xfId="227"/>
    <cellStyle name="Comma 8 2 2 4" xfId="228"/>
    <cellStyle name="Comma 8 2 3" xfId="229"/>
    <cellStyle name="Comma 8 2 3 2" xfId="230"/>
    <cellStyle name="Comma 8 2 4" xfId="231"/>
    <cellStyle name="Comma 8 2 4 2" xfId="232"/>
    <cellStyle name="Comma 8 2 5" xfId="233"/>
    <cellStyle name="Comma 8 2 6" xfId="234"/>
    <cellStyle name="Comma 8 3" xfId="235"/>
    <cellStyle name="Comma 8 4" xfId="236"/>
    <cellStyle name="Comma 8 5" xfId="237"/>
    <cellStyle name="Comma 8 6" xfId="238"/>
    <cellStyle name="Comma 9" xfId="239"/>
    <cellStyle name="Comma 9 2" xfId="240"/>
    <cellStyle name="Comma 9 2 2" xfId="241"/>
    <cellStyle name="Comma 9 2 2 2" xfId="242"/>
    <cellStyle name="Comma 9 2 2 3" xfId="243"/>
    <cellStyle name="Comma 9 2 2 4" xfId="244"/>
    <cellStyle name="Comma 9 2 3" xfId="245"/>
    <cellStyle name="Comma 9 2 3 2" xfId="246"/>
    <cellStyle name="Comma 9 2 4" xfId="247"/>
    <cellStyle name="Comma 9 2 4 2" xfId="248"/>
    <cellStyle name="Comma 9 2 5" xfId="249"/>
    <cellStyle name="Comma 9 2 6" xfId="250"/>
    <cellStyle name="Comma 9 3" xfId="251"/>
    <cellStyle name="Comma 9 4" xfId="252"/>
    <cellStyle name="Comma 9 5" xfId="253"/>
    <cellStyle name="Comma 9 6" xfId="254"/>
    <cellStyle name="Currency" xfId="255"/>
    <cellStyle name="Currency [0]" xfId="256"/>
    <cellStyle name="Check Cell" xfId="257"/>
    <cellStyle name="Explanatory Text" xfId="258"/>
    <cellStyle name="Good" xfId="259"/>
    <cellStyle name="Heading 1" xfId="260"/>
    <cellStyle name="Heading 2" xfId="261"/>
    <cellStyle name="Heading 3" xfId="262"/>
    <cellStyle name="Heading 4" xfId="263"/>
    <cellStyle name="Input" xfId="264"/>
    <cellStyle name="Linked Cell" xfId="265"/>
    <cellStyle name="Neutral" xfId="266"/>
    <cellStyle name="Normal 10" xfId="267"/>
    <cellStyle name="Normal 11" xfId="268"/>
    <cellStyle name="Normal 12" xfId="269"/>
    <cellStyle name="Normal 13" xfId="270"/>
    <cellStyle name="Normal 14" xfId="271"/>
    <cellStyle name="Normal 15" xfId="272"/>
    <cellStyle name="Normal 2" xfId="273"/>
    <cellStyle name="Normal 3" xfId="274"/>
    <cellStyle name="Normal 4" xfId="275"/>
    <cellStyle name="Normal 5" xfId="276"/>
    <cellStyle name="Normal 6" xfId="277"/>
    <cellStyle name="Normal 7" xfId="278"/>
    <cellStyle name="Normal 8" xfId="279"/>
    <cellStyle name="Normal 9" xfId="280"/>
    <cellStyle name="Normal_BC chi 9T- 2013" xfId="281"/>
    <cellStyle name="Note" xfId="282"/>
    <cellStyle name="Output" xfId="283"/>
    <cellStyle name="Percent" xfId="284"/>
    <cellStyle name="Title" xfId="285"/>
    <cellStyle name="Total" xfId="286"/>
    <cellStyle name="Warning Text" xfId="2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4"/>
  <sheetViews>
    <sheetView tabSelected="1" zoomScalePageLayoutView="0" workbookViewId="0" topLeftCell="A1">
      <selection activeCell="A3" sqref="A3:F3"/>
    </sheetView>
  </sheetViews>
  <sheetFormatPr defaultColWidth="9.140625" defaultRowHeight="15"/>
  <cols>
    <col min="1" max="1" width="6.7109375" style="2" customWidth="1"/>
    <col min="2" max="2" width="36.8515625" style="2" customWidth="1"/>
    <col min="3" max="4" width="13.140625" style="2" customWidth="1"/>
    <col min="5" max="6" width="10.8515625" style="2" customWidth="1"/>
    <col min="7" max="7" width="11.57421875" style="2" hidden="1" customWidth="1"/>
    <col min="8" max="8" width="9.140625" style="2" customWidth="1"/>
    <col min="9" max="16384" width="9.140625" style="2" customWidth="1"/>
  </cols>
  <sheetData>
    <row r="1" spans="1:6" ht="24.75" customHeight="1">
      <c r="A1" s="49" t="s">
        <v>0</v>
      </c>
      <c r="B1" s="49"/>
      <c r="D1" s="50" t="s">
        <v>1</v>
      </c>
      <c r="E1" s="50"/>
      <c r="F1" s="50"/>
    </row>
    <row r="2" spans="1:6" ht="19.5" customHeight="1">
      <c r="A2" s="52" t="s">
        <v>45</v>
      </c>
      <c r="B2" s="52"/>
      <c r="C2" s="52"/>
      <c r="D2" s="52"/>
      <c r="E2" s="52"/>
      <c r="F2" s="52"/>
    </row>
    <row r="3" spans="1:6" ht="22.5" customHeight="1">
      <c r="A3" s="51" t="s">
        <v>46</v>
      </c>
      <c r="B3" s="51"/>
      <c r="C3" s="51"/>
      <c r="D3" s="51"/>
      <c r="E3" s="51"/>
      <c r="F3" s="51"/>
    </row>
    <row r="4" spans="4:6" ht="21.75" customHeight="1">
      <c r="D4" s="48" t="s">
        <v>40</v>
      </c>
      <c r="E4" s="48"/>
      <c r="F4" s="48"/>
    </row>
    <row r="5" spans="1:6" ht="45.75" customHeight="1">
      <c r="A5" s="53" t="s">
        <v>2</v>
      </c>
      <c r="B5" s="53" t="s">
        <v>3</v>
      </c>
      <c r="C5" s="53" t="s">
        <v>43</v>
      </c>
      <c r="D5" s="53" t="s">
        <v>44</v>
      </c>
      <c r="E5" s="53" t="s">
        <v>4</v>
      </c>
      <c r="F5" s="53"/>
    </row>
    <row r="6" spans="1:6" ht="32.25" customHeight="1">
      <c r="A6" s="53"/>
      <c r="B6" s="53"/>
      <c r="C6" s="53"/>
      <c r="D6" s="53"/>
      <c r="E6" s="53" t="s">
        <v>5</v>
      </c>
      <c r="F6" s="54" t="s">
        <v>6</v>
      </c>
    </row>
    <row r="7" spans="1:6" ht="18" customHeight="1">
      <c r="A7" s="53"/>
      <c r="B7" s="53"/>
      <c r="C7" s="53"/>
      <c r="D7" s="53"/>
      <c r="E7" s="53"/>
      <c r="F7" s="55"/>
    </row>
    <row r="8" spans="1:6" ht="20.25" customHeight="1">
      <c r="A8" s="1" t="s">
        <v>7</v>
      </c>
      <c r="B8" s="1" t="s">
        <v>8</v>
      </c>
      <c r="C8" s="1">
        <v>1</v>
      </c>
      <c r="D8" s="1">
        <v>2</v>
      </c>
      <c r="E8" s="1" t="s">
        <v>9</v>
      </c>
      <c r="F8" s="1">
        <v>4</v>
      </c>
    </row>
    <row r="9" spans="1:7" s="3" customFormat="1" ht="15.75">
      <c r="A9" s="4"/>
      <c r="B9" s="5" t="s">
        <v>10</v>
      </c>
      <c r="C9" s="27">
        <f>C10+C31</f>
        <v>13592487</v>
      </c>
      <c r="D9" s="27">
        <f>D10+D31</f>
        <v>4547584</v>
      </c>
      <c r="E9" s="35">
        <f>D9/C9%</f>
        <v>33.45659995849178</v>
      </c>
      <c r="F9" s="35">
        <f>D9/G9%</f>
        <v>111.26371717444556</v>
      </c>
      <c r="G9" s="44">
        <v>4087212</v>
      </c>
    </row>
    <row r="10" spans="1:7" s="3" customFormat="1" ht="15.75">
      <c r="A10" s="6" t="s">
        <v>7</v>
      </c>
      <c r="B10" s="7" t="s">
        <v>11</v>
      </c>
      <c r="C10" s="28">
        <f>C11+C15+C27+C29+C30+C28</f>
        <v>10040316</v>
      </c>
      <c r="D10" s="28">
        <f>D11+D15+D27+D29+D30</f>
        <v>3753673</v>
      </c>
      <c r="E10" s="33">
        <f>D10/C10%</f>
        <v>37.386004583919465</v>
      </c>
      <c r="F10" s="33">
        <f>D10/G10%</f>
        <v>99.03058185139476</v>
      </c>
      <c r="G10" s="45">
        <v>3790418</v>
      </c>
    </row>
    <row r="11" spans="1:7" s="3" customFormat="1" ht="15.75">
      <c r="A11" s="6" t="s">
        <v>12</v>
      </c>
      <c r="B11" s="7" t="s">
        <v>13</v>
      </c>
      <c r="C11" s="28">
        <f>C12+C13+C14</f>
        <v>1250038</v>
      </c>
      <c r="D11" s="28">
        <f>D12</f>
        <v>386464</v>
      </c>
      <c r="E11" s="33">
        <f>D11/C11%</f>
        <v>30.916180148123498</v>
      </c>
      <c r="F11" s="33">
        <f>F12</f>
        <v>96.87781228770753</v>
      </c>
      <c r="G11" s="45">
        <v>398919</v>
      </c>
    </row>
    <row r="12" spans="1:7" ht="15.75">
      <c r="A12" s="8">
        <v>1</v>
      </c>
      <c r="B12" s="9" t="s">
        <v>14</v>
      </c>
      <c r="C12" s="31">
        <v>1250038</v>
      </c>
      <c r="D12" s="13">
        <v>386464</v>
      </c>
      <c r="E12" s="34">
        <f>D12/C12%</f>
        <v>30.916180148123498</v>
      </c>
      <c r="F12" s="34">
        <f>D12/G12%</f>
        <v>96.87781228770753</v>
      </c>
      <c r="G12" s="13">
        <v>398919</v>
      </c>
    </row>
    <row r="13" spans="1:7" ht="78.75">
      <c r="A13" s="8">
        <v>2</v>
      </c>
      <c r="B13" s="9" t="s">
        <v>15</v>
      </c>
      <c r="C13" s="29"/>
      <c r="D13" s="13"/>
      <c r="E13" s="34"/>
      <c r="F13" s="34"/>
      <c r="G13" s="13"/>
    </row>
    <row r="14" spans="1:7" ht="15.75">
      <c r="A14" s="8">
        <v>3</v>
      </c>
      <c r="B14" s="9" t="s">
        <v>16</v>
      </c>
      <c r="C14" s="29"/>
      <c r="D14" s="13"/>
      <c r="E14" s="34"/>
      <c r="F14" s="34"/>
      <c r="G14" s="13"/>
    </row>
    <row r="15" spans="1:7" s="3" customFormat="1" ht="15.75">
      <c r="A15" s="6" t="s">
        <v>39</v>
      </c>
      <c r="B15" s="7" t="s">
        <v>18</v>
      </c>
      <c r="C15" s="32">
        <v>8484574</v>
      </c>
      <c r="D15" s="14">
        <v>3351790</v>
      </c>
      <c r="E15" s="33">
        <f>D15/C15%</f>
        <v>39.50451725684754</v>
      </c>
      <c r="F15" s="33">
        <f>D15/G15%</f>
        <v>100.16478019147254</v>
      </c>
      <c r="G15" s="14">
        <v>3346276</v>
      </c>
    </row>
    <row r="16" spans="1:7" ht="15.75">
      <c r="A16" s="8"/>
      <c r="B16" s="9" t="s">
        <v>19</v>
      </c>
      <c r="C16" s="29"/>
      <c r="D16" s="15"/>
      <c r="E16" s="34"/>
      <c r="F16" s="33"/>
      <c r="G16" s="47"/>
    </row>
    <row r="17" spans="1:7" ht="15.75">
      <c r="A17" s="8">
        <v>1</v>
      </c>
      <c r="B17" s="9" t="s">
        <v>20</v>
      </c>
      <c r="C17" s="29">
        <v>4079418</v>
      </c>
      <c r="D17" s="15">
        <v>1602216</v>
      </c>
      <c r="E17" s="34">
        <f aca="true" t="shared" si="0" ref="E17:E31">D17/C17%</f>
        <v>39.27560254918716</v>
      </c>
      <c r="F17" s="34">
        <f aca="true" t="shared" si="1" ref="F17:F26">D17/G17%</f>
        <v>101.33315455902935</v>
      </c>
      <c r="G17" s="15">
        <v>1581137</v>
      </c>
    </row>
    <row r="18" spans="1:7" ht="15.75">
      <c r="A18" s="8">
        <v>2</v>
      </c>
      <c r="B18" s="9" t="s">
        <v>21</v>
      </c>
      <c r="C18" s="29">
        <v>18330</v>
      </c>
      <c r="D18" s="16">
        <v>6874</v>
      </c>
      <c r="E18" s="34">
        <f t="shared" si="0"/>
        <v>37.5013638843426</v>
      </c>
      <c r="F18" s="34">
        <f t="shared" si="1"/>
        <v>115.76288312563152</v>
      </c>
      <c r="G18" s="36">
        <v>5938</v>
      </c>
    </row>
    <row r="19" spans="1:7" ht="15.75">
      <c r="A19" s="8">
        <v>3</v>
      </c>
      <c r="B19" s="9" t="s">
        <v>22</v>
      </c>
      <c r="C19" s="29">
        <v>822061</v>
      </c>
      <c r="D19" s="17">
        <v>325521</v>
      </c>
      <c r="E19" s="34">
        <f t="shared" si="0"/>
        <v>39.59815634119609</v>
      </c>
      <c r="F19" s="34">
        <f t="shared" si="1"/>
        <v>100.23895671988792</v>
      </c>
      <c r="G19" s="37">
        <v>324745</v>
      </c>
    </row>
    <row r="20" spans="1:7" ht="15.75">
      <c r="A20" s="8">
        <v>4</v>
      </c>
      <c r="B20" s="9" t="s">
        <v>23</v>
      </c>
      <c r="C20" s="29">
        <v>104031</v>
      </c>
      <c r="D20" s="18">
        <v>42502</v>
      </c>
      <c r="E20" s="34">
        <f>D20/C20%</f>
        <v>40.85512972094857</v>
      </c>
      <c r="F20" s="34">
        <f t="shared" si="1"/>
        <v>123.9342158978247</v>
      </c>
      <c r="G20" s="38">
        <v>34294</v>
      </c>
    </row>
    <row r="21" spans="1:7" ht="15.75">
      <c r="A21" s="8">
        <v>5</v>
      </c>
      <c r="B21" s="9" t="s">
        <v>24</v>
      </c>
      <c r="C21" s="29">
        <v>40413</v>
      </c>
      <c r="D21" s="18">
        <v>15695</v>
      </c>
      <c r="E21" s="34">
        <f t="shared" si="0"/>
        <v>38.836513003241535</v>
      </c>
      <c r="F21" s="34">
        <f t="shared" si="1"/>
        <v>75.90559558930212</v>
      </c>
      <c r="G21" s="38">
        <v>20677</v>
      </c>
    </row>
    <row r="22" spans="1:7" ht="15.75">
      <c r="A22" s="8">
        <v>6</v>
      </c>
      <c r="B22" s="9" t="s">
        <v>25</v>
      </c>
      <c r="C22" s="29">
        <v>22520</v>
      </c>
      <c r="D22" s="18">
        <v>10881</v>
      </c>
      <c r="E22" s="34">
        <f t="shared" si="0"/>
        <v>48.317051509769094</v>
      </c>
      <c r="F22" s="34">
        <f t="shared" si="1"/>
        <v>110.95136127256042</v>
      </c>
      <c r="G22" s="38">
        <v>9807</v>
      </c>
    </row>
    <row r="23" spans="1:7" ht="15.75">
      <c r="A23" s="8">
        <v>7</v>
      </c>
      <c r="B23" s="9" t="s">
        <v>26</v>
      </c>
      <c r="C23" s="29">
        <v>101340</v>
      </c>
      <c r="D23" s="19">
        <v>61764</v>
      </c>
      <c r="E23" s="34">
        <f t="shared" si="0"/>
        <v>60.94730609828301</v>
      </c>
      <c r="F23" s="34">
        <f t="shared" si="1"/>
        <v>114.71981277512585</v>
      </c>
      <c r="G23" s="39">
        <v>53839</v>
      </c>
    </row>
    <row r="24" spans="1:7" ht="15.75">
      <c r="A24" s="8">
        <v>8</v>
      </c>
      <c r="B24" s="9" t="s">
        <v>27</v>
      </c>
      <c r="C24" s="29">
        <v>758165</v>
      </c>
      <c r="D24" s="20">
        <v>258168</v>
      </c>
      <c r="E24" s="34">
        <f t="shared" si="0"/>
        <v>34.05169059505517</v>
      </c>
      <c r="F24" s="34">
        <f t="shared" si="1"/>
        <v>131.364487503053</v>
      </c>
      <c r="G24" s="40">
        <v>196528</v>
      </c>
    </row>
    <row r="25" spans="1:7" ht="31.5">
      <c r="A25" s="8">
        <v>9</v>
      </c>
      <c r="B25" s="9" t="s">
        <v>28</v>
      </c>
      <c r="C25" s="29">
        <v>1531182</v>
      </c>
      <c r="D25" s="21">
        <v>733253</v>
      </c>
      <c r="E25" s="34">
        <f t="shared" si="0"/>
        <v>47.888036823839364</v>
      </c>
      <c r="F25" s="34">
        <f t="shared" si="1"/>
        <v>104.43235744845698</v>
      </c>
      <c r="G25" s="41">
        <v>702132</v>
      </c>
    </row>
    <row r="26" spans="1:7" ht="15.75">
      <c r="A26" s="8">
        <v>10</v>
      </c>
      <c r="B26" s="9" t="s">
        <v>29</v>
      </c>
      <c r="C26" s="29">
        <v>344800</v>
      </c>
      <c r="D26" s="22">
        <v>153259</v>
      </c>
      <c r="E26" s="34">
        <f t="shared" si="0"/>
        <v>44.44866589327146</v>
      </c>
      <c r="F26" s="34">
        <f t="shared" si="1"/>
        <v>92.9276086416085</v>
      </c>
      <c r="G26" s="42">
        <v>164923</v>
      </c>
    </row>
    <row r="27" spans="1:7" s="3" customFormat="1" ht="31.5">
      <c r="A27" s="6" t="s">
        <v>17</v>
      </c>
      <c r="B27" s="7" t="s">
        <v>30</v>
      </c>
      <c r="C27" s="28"/>
      <c r="D27" s="14"/>
      <c r="E27" s="33"/>
      <c r="F27" s="33"/>
      <c r="G27" s="14"/>
    </row>
    <row r="28" spans="1:7" s="3" customFormat="1" ht="15.75">
      <c r="A28" s="6" t="s">
        <v>31</v>
      </c>
      <c r="B28" s="7" t="s">
        <v>42</v>
      </c>
      <c r="C28" s="28">
        <v>103494</v>
      </c>
      <c r="D28" s="14"/>
      <c r="E28" s="33"/>
      <c r="F28" s="33"/>
      <c r="G28" s="14"/>
    </row>
    <row r="29" spans="1:7" s="3" customFormat="1" ht="15.75">
      <c r="A29" s="6" t="s">
        <v>33</v>
      </c>
      <c r="B29" s="7" t="s">
        <v>32</v>
      </c>
      <c r="C29" s="28">
        <v>1400</v>
      </c>
      <c r="D29" s="14">
        <v>1400</v>
      </c>
      <c r="E29" s="33">
        <f t="shared" si="0"/>
        <v>100</v>
      </c>
      <c r="F29" s="33">
        <f aca="true" t="shared" si="2" ref="F29:F34">D29/G29%</f>
        <v>100</v>
      </c>
      <c r="G29" s="14">
        <v>1400</v>
      </c>
    </row>
    <row r="30" spans="1:7" s="3" customFormat="1" ht="15.75">
      <c r="A30" s="6" t="s">
        <v>41</v>
      </c>
      <c r="B30" s="7" t="s">
        <v>34</v>
      </c>
      <c r="C30" s="28">
        <v>200810</v>
      </c>
      <c r="D30" s="23">
        <v>14019</v>
      </c>
      <c r="E30" s="33">
        <f t="shared" si="0"/>
        <v>6.9812260345600325</v>
      </c>
      <c r="F30" s="33">
        <f>D30/G30%</f>
        <v>31.990050886520777</v>
      </c>
      <c r="G30" s="43">
        <v>43823</v>
      </c>
    </row>
    <row r="31" spans="1:7" s="3" customFormat="1" ht="31.5">
      <c r="A31" s="6" t="s">
        <v>8</v>
      </c>
      <c r="B31" s="7" t="s">
        <v>35</v>
      </c>
      <c r="C31" s="28">
        <v>3552171</v>
      </c>
      <c r="D31" s="12">
        <f>D32+D33+D34</f>
        <v>793911</v>
      </c>
      <c r="E31" s="33">
        <f t="shared" si="0"/>
        <v>22.350022000630037</v>
      </c>
      <c r="F31" s="33">
        <f>D31/G31%</f>
        <v>267.495636704246</v>
      </c>
      <c r="G31" s="12">
        <v>296794</v>
      </c>
    </row>
    <row r="32" spans="1:7" ht="18.75" customHeight="1">
      <c r="A32" s="8">
        <v>1</v>
      </c>
      <c r="B32" s="9" t="s">
        <v>36</v>
      </c>
      <c r="C32" s="29">
        <v>1670397</v>
      </c>
      <c r="D32" s="24">
        <v>377096</v>
      </c>
      <c r="E32" s="34"/>
      <c r="F32" s="34"/>
      <c r="G32" s="24"/>
    </row>
    <row r="33" spans="1:7" ht="31.5">
      <c r="A33" s="8">
        <v>2</v>
      </c>
      <c r="B33" s="9" t="s">
        <v>37</v>
      </c>
      <c r="C33" s="29">
        <f>215970+1555000</f>
        <v>1770970</v>
      </c>
      <c r="D33" s="24">
        <f>49006+325258</f>
        <v>374264</v>
      </c>
      <c r="E33" s="34">
        <f>D33/C33%</f>
        <v>21.133277243544498</v>
      </c>
      <c r="F33" s="34">
        <f t="shared" si="2"/>
        <v>149.91007734549925</v>
      </c>
      <c r="G33" s="24">
        <v>249659</v>
      </c>
    </row>
    <row r="34" spans="1:7" ht="31.5">
      <c r="A34" s="10">
        <v>3</v>
      </c>
      <c r="B34" s="11" t="s">
        <v>38</v>
      </c>
      <c r="C34" s="30">
        <v>110804</v>
      </c>
      <c r="D34" s="25">
        <v>42551</v>
      </c>
      <c r="E34" s="26">
        <f>D34/C34%</f>
        <v>38.40204324753619</v>
      </c>
      <c r="F34" s="46">
        <f t="shared" si="2"/>
        <v>90.274742760157</v>
      </c>
      <c r="G34" s="25">
        <v>47135</v>
      </c>
    </row>
  </sheetData>
  <sheetProtection/>
  <mergeCells count="12">
    <mergeCell ref="E6:E7"/>
    <mergeCell ref="F6:F7"/>
    <mergeCell ref="D4:F4"/>
    <mergeCell ref="A1:B1"/>
    <mergeCell ref="D1:F1"/>
    <mergeCell ref="A3:F3"/>
    <mergeCell ref="A2:F2"/>
    <mergeCell ref="A5:A7"/>
    <mergeCell ref="B5:B7"/>
    <mergeCell ref="C5:C7"/>
    <mergeCell ref="D5:D7"/>
    <mergeCell ref="E5:F5"/>
  </mergeCells>
  <printOptions/>
  <pageMargins left="0.57" right="0.46" top="0.44" bottom="0.4"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DOAN</dc:creator>
  <cp:keywords/>
  <dc:description/>
  <cp:lastModifiedBy>Administrator</cp:lastModifiedBy>
  <cp:lastPrinted>2023-07-05T04:20:38Z</cp:lastPrinted>
  <dcterms:created xsi:type="dcterms:W3CDTF">2018-12-11T03:32:05Z</dcterms:created>
  <dcterms:modified xsi:type="dcterms:W3CDTF">2024-04-08T07:07:25Z</dcterms:modified>
  <cp:category/>
  <cp:version/>
  <cp:contentType/>
  <cp:contentStatus/>
</cp:coreProperties>
</file>