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15" activeTab="0"/>
  </bookViews>
  <sheets>
    <sheet name="Cty AMARA mooc 15804- xe 235.04" sheetId="1" r:id="rId1"/>
  </sheets>
  <definedNames/>
  <calcPr fullCalcOnLoad="1"/>
</workbook>
</file>

<file path=xl/sharedStrings.xml><?xml version="1.0" encoding="utf-8"?>
<sst xmlns="http://schemas.openxmlformats.org/spreadsheetml/2006/main" count="1184" uniqueCount="774">
  <si>
    <t>Số lượng</t>
  </si>
  <si>
    <t>Ghi chú</t>
  </si>
  <si>
    <t>Bộ</t>
  </si>
  <si>
    <t>bộ</t>
  </si>
  <si>
    <t>Đôi</t>
  </si>
  <si>
    <t>đôi</t>
  </si>
  <si>
    <t>cái</t>
  </si>
  <si>
    <t>kg</t>
  </si>
  <si>
    <t xml:space="preserve"> cái</t>
  </si>
  <si>
    <t>tấm</t>
  </si>
  <si>
    <t>vỉ</t>
  </si>
  <si>
    <t>Cái</t>
  </si>
  <si>
    <t>Kg</t>
  </si>
  <si>
    <t>tuýp</t>
  </si>
  <si>
    <t>Thanh</t>
  </si>
  <si>
    <t> 105459784730 - Ngày ĐK :  17-05-2023</t>
  </si>
  <si>
    <t>105644778260 - Ngày ĐK :  11-08-2023</t>
  </si>
  <si>
    <t>105439209850 - Ngày ĐK :  08-05-2023</t>
  </si>
  <si>
    <t>105545217412 - Ngày ĐK :  27-06-2023</t>
  </si>
  <si>
    <t>105645250101 - Ngày ĐK :  11-08-2023</t>
  </si>
  <si>
    <t>105507383330 - Ngày ĐK :  08-06-2023</t>
  </si>
  <si>
    <t>105649546550 - Ngày ĐK :  14-08-2023</t>
  </si>
  <si>
    <t>105525187720 - Ngày ĐK :  17-06-2023</t>
  </si>
  <si>
    <t>105492315240 - Ngày ĐK :  01-06-2023</t>
  </si>
  <si>
    <t>105532692202 - Ngày ĐK :  21-06-2023</t>
  </si>
  <si>
    <t>105431110040 - Ngày ĐK :  04-05-2023</t>
  </si>
  <si>
    <t>105645521700 - Ngày ĐK :  11-08-2023</t>
  </si>
  <si>
    <t>105427419310 - Ngày ĐK :  01-05-2023</t>
  </si>
  <si>
    <t>105654032040 - Ngày ĐK :  15-08-2023</t>
  </si>
  <si>
    <t>105509741410 - Ngày ĐK :  09-06-2023</t>
  </si>
  <si>
    <t>105252514840 - Ngày ĐK :  06-02-2023</t>
  </si>
  <si>
    <t>105653895650 - Ngày ĐK :  15-08-2023</t>
  </si>
  <si>
    <t>105437687830 - Ngày ĐK :  06-05-2023</t>
  </si>
  <si>
    <t>Tờ khai 105645963950 ngày 11/08/2023</t>
  </si>
  <si>
    <t>Tờ khai 105454184951 ngày 15/05/2023</t>
  </si>
  <si>
    <t>Tờ khai 105197184301 ngày 5/1/2023</t>
  </si>
  <si>
    <t>Tờ khai 105534785420 ngày 22/6/2023</t>
  </si>
  <si>
    <t>Tờ khai 105466353420 ngày 20/05/2023</t>
  </si>
  <si>
    <t>Tờ khai 105646692320 ngày 11/8/2023</t>
  </si>
  <si>
    <t>Tờ khai 105200940940 ngày 4/1/2023</t>
  </si>
  <si>
    <t>Tờ khai 105204913660 ngày 5/1/2023</t>
  </si>
  <si>
    <t>Tờ khai 105426839341ngày 02/5/2023</t>
  </si>
  <si>
    <t>Tờ khai 105437921150 ngày 8/5/2023</t>
  </si>
  <si>
    <t>Tờ khai 105292168440 ngày 26/2/2023</t>
  </si>
  <si>
    <t>Tờ khai 105247661151 ngày 02/2/2023</t>
  </si>
  <si>
    <t>Tờ khai 105467635710 ngày 21/5/2023</t>
  </si>
  <si>
    <t xml:space="preserve"> tờ khai 105640067410 ngày 11/8/2023</t>
  </si>
  <si>
    <t>Tờ khai 105580942020 ngày 13/7/2023</t>
  </si>
  <si>
    <t>Tờ khai 105638412500 ngày 8/8/2023</t>
  </si>
  <si>
    <t>Tơ khai 105442841120 ngày 9/5/2023</t>
  </si>
  <si>
    <t>Tờ khai 105473263561ngày 23/5/2023</t>
  </si>
  <si>
    <t>Tờ khai 105492120421 ngày 1/6/2023</t>
  </si>
  <si>
    <t>Tơ khai 105445054520 ngày 10/05/2023</t>
  </si>
  <si>
    <t>Tờ khai 105335759100 ngày 17/3/2023</t>
  </si>
  <si>
    <t>Tơ khai 105293289250 ngày 27/2/2023</t>
  </si>
  <si>
    <t>Tờ khai 105256890911 ngày 8/2/2023</t>
  </si>
  <si>
    <t>Tơ khai 105215001840 ngày 10/1/2023</t>
  </si>
  <si>
    <t>Tờ khai 105527797652 ngày 19/6/2023</t>
  </si>
  <si>
    <t>Tờ khai 105218313430 ngày 11/1/2023</t>
  </si>
  <si>
    <t>Tờ khai 105202236530 ngày 5/1/2023</t>
  </si>
  <si>
    <t>Tờ khai 105655799100 ngày 16/8/2023</t>
  </si>
  <si>
    <t>Tờ khai 105199657360 ngày 3/1/2023</t>
  </si>
  <si>
    <t>Tò khai 105434599650 ngày 5/5/2023</t>
  </si>
  <si>
    <t>Tờ khai 105627765351 ngày 3/8/2023</t>
  </si>
  <si>
    <t>Tờ khai 105661273910 ngày 18/8/2023</t>
  </si>
  <si>
    <t>Tờ khai 105276948451 ngày 18/2/2023</t>
  </si>
  <si>
    <t>Tờ khai 105254049940 ngày 8/2/2023</t>
  </si>
  <si>
    <t>Tờ khai 105552810310 ngày 30/6/2023</t>
  </si>
  <si>
    <t>Tờ khai 105630365261 ngày 4/8/2023</t>
  </si>
  <si>
    <t>Tờ khai 105654272140 ngày 15/8/2023</t>
  </si>
  <si>
    <t>Tờ khai 105544354531 ngày 27/6/2023</t>
  </si>
  <si>
    <t>Tờ khai 105430393020 ngày 4/5/2023</t>
  </si>
  <si>
    <t>Tờ khai 105445022541 ngay 10/5/2023</t>
  </si>
  <si>
    <t>Tờ khai 105378859720 ngày 7/4/2023</t>
  </si>
  <si>
    <t>Tờ khai 105216937010 ngày 10/01/2023</t>
  </si>
  <si>
    <t>Tờ khai 105459187151 ngày 16/5/2023</t>
  </si>
  <si>
    <t>105661273910/A11/15BC</t>
  </si>
  <si>
    <t>105486827500 - Ngày ĐK :  30-05-2023</t>
  </si>
  <si>
    <t>Giá thị trường bán 83000 đồng</t>
  </si>
  <si>
    <t>105540116140/A11/01IK</t>
  </si>
  <si>
    <t xml:space="preserve">105652838100/A41/20BB </t>
  </si>
  <si>
    <t xml:space="preserve"> 105373395041/H11/01DD</t>
  </si>
  <si>
    <t xml:space="preserve"> 105585231841/A11/18A3</t>
  </si>
  <si>
    <t>105653285250/H11/01DD</t>
  </si>
  <si>
    <t xml:space="preserve"> 105212747360/A11/03EE</t>
  </si>
  <si>
    <t xml:space="preserve"> 105452951920/A11/15BB</t>
  </si>
  <si>
    <t>Giá Thị trường bán 80.000 đồng</t>
  </si>
  <si>
    <t xml:space="preserve"> 105616134300/A11/15BC</t>
  </si>
  <si>
    <t>105428913701/A11/15BB</t>
  </si>
  <si>
    <t>Tên tang vật vi phạm hành chính được định giá</t>
  </si>
  <si>
    <t>Đơn vị tính</t>
  </si>
  <si>
    <t xml:space="preserve">Đặc điểm, chủng loại, nhãn hiệu, xuất xứ, tình trạng </t>
  </si>
  <si>
    <t>Đơn giá (USD)</t>
  </si>
  <si>
    <t>Tỷ giá ngày đăng ký tờ khai</t>
  </si>
  <si>
    <t>Thành tiền</t>
  </si>
  <si>
    <t>Căn cứ xác định theo các mặt hàng tương tự tại các tờ khai hải quan</t>
  </si>
  <si>
    <t xml:space="preserve">Áo len </t>
  </si>
  <si>
    <t xml:space="preserve">Áo khoác dạ </t>
  </si>
  <si>
    <t xml:space="preserve">Quần dài người lớn </t>
  </si>
  <si>
    <t>Quần dài người lớn</t>
  </si>
  <si>
    <t xml:space="preserve">Chân váy người lớn </t>
  </si>
  <si>
    <t>Áo gió nữ người lớn</t>
  </si>
  <si>
    <t>Áo khoác người lớn</t>
  </si>
  <si>
    <t xml:space="preserve">Áo len người lớn </t>
  </si>
  <si>
    <t>Áo nỉ người lớn</t>
  </si>
  <si>
    <t>Áo người lớn</t>
  </si>
  <si>
    <t>Áo len người lớn</t>
  </si>
  <si>
    <t>Áo len trẻ em dài tay</t>
  </si>
  <si>
    <t>Quần dài trẻ em</t>
  </si>
  <si>
    <t>Áo khoác trẻ em</t>
  </si>
  <si>
    <t>Áo khoác gió người lớn</t>
  </si>
  <si>
    <t>Áo len trẻ em</t>
  </si>
  <si>
    <t>Chân váy người lớn</t>
  </si>
  <si>
    <t>Bộ quần áo người lớn</t>
  </si>
  <si>
    <t>Bộ chế hòa khí dùng cho máy cắt cỏ</t>
  </si>
  <si>
    <t xml:space="preserve">Tấm xốp, kích thước (110*33)cm. </t>
  </si>
  <si>
    <t xml:space="preserve">Áo len 2 dây nữ, </t>
  </si>
  <si>
    <t>Bộ quần áo người lớn dành cho nữ (gồm 1  áo gile và 01 chân váy),</t>
  </si>
  <si>
    <t>Bộ quần áo cộc tay (gồm 01 áo cộc tay và 01 quần đùi), c</t>
  </si>
  <si>
    <t xml:space="preserve">Quần bò người lớn dành cho nữ </t>
  </si>
  <si>
    <t xml:space="preserve">Váy len liền thân người lớn, </t>
  </si>
  <si>
    <t xml:space="preserve">Áo 2 dây người lớn, </t>
  </si>
  <si>
    <t>Quần Sooc bò người lớn dành cho nữ,</t>
  </si>
  <si>
    <t>Đồ trang trí bằng thủy tinh</t>
  </si>
  <si>
    <t xml:space="preserve">Dung dịch tẩy khuôn thùng máy giặt, </t>
  </si>
  <si>
    <t xml:space="preserve">Bộ dụng cụ dùng trong nhà bếp gồm 01 rổ và 01 chậu, </t>
  </si>
  <si>
    <t>Áo phông người lớn dành cho nam,</t>
  </si>
  <si>
    <t>Quần bò người lớn dành cho nữ</t>
  </si>
  <si>
    <t xml:space="preserve">Bộ quần áo bò cộc tay người lớn dành cho nữ gồm 01 quần sooc bò và 01 áo bò cộc tay, </t>
  </si>
  <si>
    <t xml:space="preserve">Quần sooc bò người lớn dành cho nữ, </t>
  </si>
  <si>
    <t xml:space="preserve">Quần bò dài người lớn dành cho nam, </t>
  </si>
  <si>
    <t xml:space="preserve">Quần bò dài người lớn dành cho nữ, </t>
  </si>
  <si>
    <t xml:space="preserve">Áo dài tay người lớn dành cho nữ, </t>
  </si>
  <si>
    <t xml:space="preserve">Áo sơ mi cộc tay người lớn dành cho nam, </t>
  </si>
  <si>
    <t xml:space="preserve">Quần dài người lớn dành cho nữ, </t>
  </si>
  <si>
    <t xml:space="preserve">Cột đèn bằng sắt, </t>
  </si>
  <si>
    <t xml:space="preserve">Dụng cụ cắt kim loại,, </t>
  </si>
  <si>
    <t xml:space="preserve">Loa Bluetooth </t>
  </si>
  <si>
    <t xml:space="preserve">Điện thoại di động màn hình cảm ứng, </t>
  </si>
  <si>
    <t xml:space="preserve">Tất người lớn cổ cao, </t>
  </si>
  <si>
    <t xml:space="preserve">Bộ má phanh dầu xe máy, </t>
  </si>
  <si>
    <t xml:space="preserve">Bộ quần áo cộc tay người lớn dành cho nữ, </t>
  </si>
  <si>
    <t xml:space="preserve">Máy sắc thuốc </t>
  </si>
  <si>
    <t xml:space="preserve">Đồ trang trí bằng nhựa hình quan công, </t>
  </si>
  <si>
    <t>Dụng cụ hút xả dầu phanh xe cơ giới, d</t>
  </si>
  <si>
    <t xml:space="preserve">Motor </t>
  </si>
  <si>
    <t xml:space="preserve">Máy phát điện di động, </t>
  </si>
  <si>
    <t xml:space="preserve">Ổ cắm điện chưa có dây, thiết kết gồm 10 lỗ cắm, </t>
  </si>
  <si>
    <t xml:space="preserve">Quạt làm mát tản nhiệt mini, </t>
  </si>
  <si>
    <t>Ổ cắm điện chưa có dây, thiết kế gồm 05 chân cắm/01 ổ cắm, 2</t>
  </si>
  <si>
    <t xml:space="preserve">Ổ cắm điện chưa có dây, thiết kế gồm 03 chân cắm/01 ổ cắm, </t>
  </si>
  <si>
    <t xml:space="preserve">Tấm bọc ghế massage, </t>
  </si>
  <si>
    <t xml:space="preserve">Màn hình Led, </t>
  </si>
  <si>
    <t>Đèn trang trí,</t>
  </si>
  <si>
    <t xml:space="preserve">Đồ trang trí ngoài trời dùng tấm pin năng lượng, </t>
  </si>
  <si>
    <t xml:space="preserve">Hạt nhựa làm vòng đeo tay, </t>
  </si>
  <si>
    <t xml:space="preserve">Đồ trang trí hình cây, thân cây bằng nhựa, đế bằng gỗ, </t>
  </si>
  <si>
    <t xml:space="preserve">Áo len dài tay người lớn dành cho nữ, </t>
  </si>
  <si>
    <t xml:space="preserve">Áo phông cộc tay người lớn dành cho nam, </t>
  </si>
  <si>
    <t xml:space="preserve">Váy nhung liền thân người lớn. </t>
  </si>
  <si>
    <t xml:space="preserve">Bể nhúng thiếc mini, </t>
  </si>
  <si>
    <t xml:space="preserve">Quần bò nữ trẻ em, </t>
  </si>
  <si>
    <t xml:space="preserve">Áo lót nữ </t>
  </si>
  <si>
    <t xml:space="preserve">Vali nhựa khóa số </t>
  </si>
  <si>
    <t>Máng nhựa PVC dùng để luồn dây điện,</t>
  </si>
  <si>
    <t>Tất cổ thấp người lớn dành cho nam</t>
  </si>
  <si>
    <t>Dây đeo cổ bằng nhựa, khóa bằng kim loại</t>
  </si>
  <si>
    <t xml:space="preserve">Ví cầm tay bằng nhựa, kích thước đường chéo 20cm, </t>
  </si>
  <si>
    <t xml:space="preserve">Pin máy tính xách tay </t>
  </si>
  <si>
    <t xml:space="preserve">Pin Vcel, dung lượng 4600-4650 MAH . </t>
  </si>
  <si>
    <t xml:space="preserve">Xe scooter </t>
  </si>
  <si>
    <t xml:space="preserve">Áo lót nữ làm bằng vải Cotton. </t>
  </si>
  <si>
    <t xml:space="preserve">Túi đựng giấy khổ A3, </t>
  </si>
  <si>
    <t xml:space="preserve">Xe chòi chân cho trẻ em, </t>
  </si>
  <si>
    <t xml:space="preserve">Nồi đa năng, dung tích 10L, </t>
  </si>
  <si>
    <t xml:space="preserve">Càng chữ A dùng cho xe ô tô . </t>
  </si>
  <si>
    <t xml:space="preserve">Vali bằng nhựa, </t>
  </si>
  <si>
    <t xml:space="preserve">Bộ dụng cụ thí nghiệm bằng thủy tinh, </t>
  </si>
  <si>
    <t xml:space="preserve">Đèn led dạng thanh </t>
  </si>
  <si>
    <t xml:space="preserve">Áo nữ dành cho người lớn, </t>
  </si>
  <si>
    <t xml:space="preserve">Càng chân xe máy bằng sắt. </t>
  </si>
  <si>
    <t xml:space="preserve">Pin dự phòng, </t>
  </si>
  <si>
    <t xml:space="preserve">Đai cuốn đầu gối, </t>
  </si>
  <si>
    <t>Mặt đá trang trí,</t>
  </si>
  <si>
    <t xml:space="preserve">Van điện tử </t>
  </si>
  <si>
    <t>Loa Bluetooth, m</t>
  </si>
  <si>
    <t xml:space="preserve">Lò vi sóng </t>
  </si>
  <si>
    <t xml:space="preserve">Bộ dụng cụ ra vào móng xupap cho xe máy, </t>
  </si>
  <si>
    <t xml:space="preserve">Áo người lớn từ sợi tổng hợp dành cho nam. </t>
  </si>
  <si>
    <t>Chảo chống dính,</t>
  </si>
  <si>
    <t xml:space="preserve">Bình giữ nhiệt, </t>
  </si>
  <si>
    <t xml:space="preserve">Pin 4V có dây hàn, </t>
  </si>
  <si>
    <t xml:space="preserve">Máy giặt loại 7kg; </t>
  </si>
  <si>
    <t xml:space="preserve">Màn hình máy vi tính led, </t>
  </si>
  <si>
    <t xml:space="preserve">Đèn bể cá, công suất 13W, </t>
  </si>
  <si>
    <t xml:space="preserve">Dây khóa bằng kim loại. </t>
  </si>
  <si>
    <t xml:space="preserve">Thiết bị nhận tín hiệu cáp quang, </t>
  </si>
  <si>
    <t xml:space="preserve">Thanh nhựa hình tam giác, </t>
  </si>
  <si>
    <t xml:space="preserve">Giầy thể thao nam, </t>
  </si>
  <si>
    <t xml:space="preserve">Bút xóa </t>
  </si>
  <si>
    <t xml:space="preserve">Túi cầm tay nam, </t>
  </si>
  <si>
    <t xml:space="preserve">Dép quai hậu nữ có đế và quai làm bằng nhựa, </t>
  </si>
  <si>
    <t xml:space="preserve">Màn hình led, </t>
  </si>
  <si>
    <t xml:space="preserve">Balo nữ dây đeo, </t>
  </si>
  <si>
    <t xml:space="preserve">Dép trẻ em, đế bằng nhựa, quai bằng vải. </t>
  </si>
  <si>
    <t xml:space="preserve">Đồng hồ đo điện tử vạn năng, </t>
  </si>
  <si>
    <t xml:space="preserve">Vòng đeo cổ bằng nhựa khóa bằng kim loại, </t>
  </si>
  <si>
    <t xml:space="preserve">Thanh kim loại có ren xoáy, </t>
  </si>
  <si>
    <t>Linh kiện màn hình ô tô: Mặt màn hình dạng led,</t>
  </si>
  <si>
    <t xml:space="preserve">Cảm biến màu, </t>
  </si>
  <si>
    <t xml:space="preserve">Bể nung thiếc, </t>
  </si>
  <si>
    <t xml:space="preserve">Lò nướng không dùng điện, </t>
  </si>
  <si>
    <t xml:space="preserve">Máy xay cà phê, </t>
  </si>
  <si>
    <t xml:space="preserve">Linh kiện màn hình led: Mặt ngoài bằng nhựa+thanh mạch, </t>
  </si>
  <si>
    <t>Trục bằng thép có ren (phụ kiện của máy làm ống),</t>
  </si>
  <si>
    <t xml:space="preserve">Chổi trục cước nilon + cốt nhựa, </t>
  </si>
  <si>
    <t xml:space="preserve">Bộ cọ rửa bồn cầu bằng nhựa gồm 04 chi tiết, đóng gói 06 bộ/thùng. </t>
  </si>
  <si>
    <t>Cần câu cá</t>
  </si>
  <si>
    <t xml:space="preserve">Chảo chống dính, </t>
  </si>
  <si>
    <t xml:space="preserve">Giỏ lọc bằng thép không gỉ, </t>
  </si>
  <si>
    <t>Áo quây 2 dây,</t>
  </si>
  <si>
    <t xml:space="preserve">Máy chiếu </t>
  </si>
  <si>
    <t>Ổ cứng HDD, dung lượng 4TB,</t>
  </si>
  <si>
    <t xml:space="preserve">Bút bi không hiệu, đóng gói 180cái/hộp. </t>
  </si>
  <si>
    <t xml:space="preserve">Quần bò </t>
  </si>
  <si>
    <t xml:space="preserve">Quần sooc nữ </t>
  </si>
  <si>
    <t>Bộ đồ bơi trẻ em bằng vải tổng hợp,</t>
  </si>
  <si>
    <t xml:space="preserve">Len cuộn màu đen, màu hồng, màu xanh. </t>
  </si>
  <si>
    <t xml:space="preserve">Bo mạch điện tử. </t>
  </si>
  <si>
    <t xml:space="preserve">Quần lót nữ bằng vải tổng hợp, </t>
  </si>
  <si>
    <t xml:space="preserve">Thảm chùi chân hình bán nguyệt, </t>
  </si>
  <si>
    <t xml:space="preserve">Quần thể thao nữ trẻ em, chất liệu sợi tổng hợp, </t>
  </si>
  <si>
    <t xml:space="preserve">Ba lô </t>
  </si>
  <si>
    <t xml:space="preserve">Que đan len, chất liệu bằng nhôm kết hợp nhựa. </t>
  </si>
  <si>
    <t xml:space="preserve">Áo len không hiệu người lớn cộc tay nữ. </t>
  </si>
  <si>
    <t xml:space="preserve">Đồng hồ treo tường, </t>
  </si>
  <si>
    <t>chất liệu bằng sợi tổng hợp, hiệu HAOXIN. Mới 100%, . Xuất xứ Trung Quốc</t>
  </si>
  <si>
    <t>hiệu GG.Deer . Mới 100%, . Xuất xứ Trung Quốc</t>
  </si>
  <si>
    <t>chất liệu bằng sợi tổng hợp, size 21-25 . Mới 100%, . Xuất xứ Trung Quốc</t>
  </si>
  <si>
    <t>chất liệu bằng sợi tổng hợp, size 110-150 . Mới 100%, . Xuất xứ Trung Quốc</t>
  </si>
  <si>
    <t>chất liệu chất liệu bằng sợi tổng hợp. Mới 100%, . Xuất xứ Trung Quốc</t>
  </si>
  <si>
    <t>hiệu Xinluo, size 30-35. Mới 100%, . Xuất xứ Trung Quốc</t>
  </si>
  <si>
    <t xml:space="preserve"> không nhãn hiệu, size XXL. Mới 100%, . Xuất xứ Trung Quốc</t>
  </si>
  <si>
    <t>không nhãn hiệu. Mới 100%, . Xuất xứ Trung Quốc</t>
  </si>
  <si>
    <t>không nhãn hiệu, xuất xứ China. Mới 100%, . Xuất xứ Trung Quốc</t>
  </si>
  <si>
    <t>chất liệu bằng vải dù, hiệu Bayore. Mới 100%, . Xuất xứ Trung Quốc</t>
  </si>
  <si>
    <t>chất liệu bằng vải giả da, KT đường chéo 40cm, không nhãn hiệu. Mới 100%, . Xuất xứ Trung Quốc</t>
  </si>
  <si>
    <t xml:space="preserve"> không nhãn hiệu. Mới 100%,. Xuất xứ Trung Quốc</t>
  </si>
  <si>
    <t>chất liệu bằng sợi tổng hợp.. Mới 100%, . Xuất xứ Trung Quốc</t>
  </si>
  <si>
    <t>Mới 100%,. Xuất xứ Trung Quốc</t>
  </si>
  <si>
    <t>không hiệu. Mới 100%. Xuất xứ Trung Quốc</t>
  </si>
  <si>
    <t>hiệu Moon,chất liệu bằng sợi tổng hợp. Mới 100%. Xuất xứ Trung Quốc</t>
  </si>
  <si>
    <t>hất liệu bằng sợi tổng hợp, hiệu: WM Studio. Mới 100%. Xuất xứ Trung Quốc</t>
  </si>
  <si>
    <t>hiệu QZ Studio. Mới 100%. Xuất xứ Trung Quốc</t>
  </si>
  <si>
    <t>không nhãn hiệu, chất liệu bằng sợi tổng hợp. Mới 100%. Xuất xứ Trung Quốc</t>
  </si>
  <si>
    <t xml:space="preserve"> hiệu: GBJ. Mới 100%. Xuất xứ Trung Quốc</t>
  </si>
  <si>
    <t xml:space="preserve"> kích thước (5*10)cm+-10%. Mới 100%. Xuất xứ Trung Quốc</t>
  </si>
  <si>
    <t>hiệu Hannah, dung tích 250ml/01 tuýp. Mới 100%. Xuất xứ Trung Quốc</t>
  </si>
  <si>
    <t>chất liệu bằng thép không gỉ, đường kính 25cm, cao 10cm . Mới 100%. Xuất xứ Trung Quốc</t>
  </si>
  <si>
    <t xml:space="preserve"> hiệu M2, chất liệu bằng sợi tổng hợp. Mới 100%. Xuất xứ Trung Quốc</t>
  </si>
  <si>
    <t>,hiệu Studio Jean SSL6. Mới 100%. Xuất xứ Trung Quốc</t>
  </si>
  <si>
    <t>hiệu HUA-BAN-YU. Mới 100%. Xuất xứ Trung Quốc</t>
  </si>
  <si>
    <t>ký hiệu J. Mới 100%. Xuất xứ Trung Quốc</t>
  </si>
  <si>
    <t>ký hiệu CC+. Mới 100%. Xuất xứ Trung Quốc</t>
  </si>
  <si>
    <t>hiệu Change. Mới 100%. Xuất xứ Trung Quốc</t>
  </si>
  <si>
    <t>chất liệu bằng sợi tổng hợp, hiệu Borou. Mới 100%. Xuất xứ Trung Quốc</t>
  </si>
  <si>
    <t>chất liệu bằng sợi tổng hợp, hiệu Boiling. Mới 100%. Xuất xứ Trung Quốc</t>
  </si>
  <si>
    <t>chất liệu bằng sợi tổng hợp, hiệu Yishang. Mới 100%. Xuất xứ Trung Quốc</t>
  </si>
  <si>
    <t>chất liệu bằng sợi tổng hợp, hiệu Kim. Mới 100%. Xuất xứ Trung Quốc</t>
  </si>
  <si>
    <t>ký hiệu RHN, chất liệu bằng sợi tổng hợp. Mới 100%. Xuất xứ Trung Quốc</t>
  </si>
  <si>
    <t>dài 400cm, khối lượng 20kg/cái. Mới 100%. Xuất xứ Trung Quốc</t>
  </si>
  <si>
    <t>kích thước (50*7)cm. Mới 100. Xuất xứ Trung Quốc</t>
  </si>
  <si>
    <t>20W, điện áp 5v, có cổng sạc, hiệu Mars Pro. Mới 100%. Xuất xứ Trung Quốc</t>
  </si>
  <si>
    <t>hiệu Honor Magic 4, kèm theo sạc pin, 128G. Mới 100%. Xuất xứ Trung Quốc</t>
  </si>
  <si>
    <t>chất liệu bằng sợi tổng hợp, không nhãn hiệu . Mới 100%. Xuất xứ Trung Quốc</t>
  </si>
  <si>
    <t>hiệu MSZ. Mới 100%. Xuất xứ Trung Quốc</t>
  </si>
  <si>
    <t>chất liệu bằng sợi tổng hợp. Mới 100%. Xuất xứ Trung Quốc</t>
  </si>
  <si>
    <t>hiệu Donghua Yuan Medican, model YJ20, dung tích 20L, công suất 2800W, 220v-50Hz. Mới 100%. Xuất xứ Trung Quốc</t>
  </si>
  <si>
    <t>kích thước (60*40)cm. Mới 100%. Xuất xứ Trung Quốc</t>
  </si>
  <si>
    <t>dung tích 300ml. Mới 100%. Xuất xứ Trung Quốc</t>
  </si>
  <si>
    <t>ký hiệu JB/T1009-2016, công suất 0,75KW, 220V- 50HZ hoặc 380V-50HZ. Mới 100%. Xuất xứ Trung Quốc</t>
  </si>
  <si>
    <t>sử dụng pin lithium, dung lượng 80.000MAH, điện áp 3,7V, 499W. Mới 100%. Xuất xứ Trung Quốc</t>
  </si>
  <si>
    <t>điện áp 250V/10A/2500W. Mới 100%. Xuất xứ Trung Quốc</t>
  </si>
  <si>
    <t>model SX12038B2H, 220-240VAC, 50-60HZ, hiệu BSXVFAN, Mới 100%. Xuất xứ Trung Quốc</t>
  </si>
  <si>
    <t>50V/10A/2500A. Mới 100%. Xuất xứ Trung Quốc</t>
  </si>
  <si>
    <t>250V/10A/2500A. Mới 100%. Xuất xứ Trung Quốc</t>
  </si>
  <si>
    <t>dài 60cm. Mới 100%. Xuất xứ Trung Quốc</t>
  </si>
  <si>
    <t>chất liệu bằng vải giả da kết hợp vải dệt kim, kích thước 55cm*130cm, Mới 100%. Xuất xứ Trung Quốc</t>
  </si>
  <si>
    <t>kích thước (14*23*0.5)cm, không nhãn hiệu. Mới 100%. Xuất xứ Trung Quốc</t>
  </si>
  <si>
    <t xml:space="preserve"> kích thước (30*38*30)cm, chất liệu bằng sắt kết hợp nhựa. Mới 100%. Xuất xứ Trung Quốc</t>
  </si>
  <si>
    <t>hiệu Coralstar, có điều khiển, đường kính 54cm. Mới 100%. Xuất xứ Trung Quốc</t>
  </si>
  <si>
    <t>đeo cổ KT (0,3-05)cm. Mới 100%. Xuất xứ Trung Quốc</t>
  </si>
  <si>
    <t>đường kính đế 17cm, kích thước cây (40*30)cm. Mới 100%. Xuất xứ Trung Quốc</t>
  </si>
  <si>
    <t>đường kính đế 10cm, kích thước cây (20*15)cm. Mới 100%. Xuất xứ Trung Quốc</t>
  </si>
  <si>
    <t>không nhãn hiệu. Mới 100%. Xuất xứ Trung Quốc</t>
  </si>
  <si>
    <t>Mới 100%. Xuất xứ Trung Quốc</t>
  </si>
  <si>
    <t>model CM 107, nhiệt độ 0-600 độ C, công suất 500W, điện áp 220V, ký hiệu: CMW. Mới 100%. Xuất xứ Trung Quốc</t>
  </si>
  <si>
    <t>hiệu Sports belt, size 38/85, xuất xứ Trung Quốc. Mới 100%. Xuất xứ Trung Quốc</t>
  </si>
  <si>
    <t>hiệu CECE, (22*45*30) cm. Mới 100%. Xuất xứ Trung Quốc</t>
  </si>
  <si>
    <t xml:space="preserve"> kích thước (4 - 6.5)cm*200 cm. Mới 100%. Xuất xứ Trung Quốc</t>
  </si>
  <si>
    <t>không nhãn hiệu . Mới 100%. Xuất xứ Trung Quốc</t>
  </si>
  <si>
    <t>Lenovo 4940MAH; 15.08V=76Wh. Mới 100%. Xuất xứ Trung Quốc</t>
  </si>
  <si>
    <t>kích thước (53*36)cm. Mới 100%. Xuất xứ Trung Quốc</t>
  </si>
  <si>
    <t>kích thước (40*20)cm. Mới 100%. Xuất xứ Trung Quốc</t>
  </si>
  <si>
    <t>công suất 1100W, điện áp 220V, hiệu CROVON. Mới 100%. Xuất xứ Trung Quốc</t>
  </si>
  <si>
    <t>kích thước (43,5*23*47)cm, hiệu  Mixi. Mới 100%. Xuất xứ Trung Quốc</t>
  </si>
  <si>
    <t>kích thước (15*3)cm. Mới 100%. Xuất xứ Trung Quốc</t>
  </si>
  <si>
    <t>5V/2A. Mới 100%. Xuất xứ Trung Quốc</t>
  </si>
  <si>
    <t>chất liệu bằng vải sợi tổng hợp. Mới 100%. Xuất xứ Trung Quốc</t>
  </si>
  <si>
    <t>dung lượng 25000MAH, công suất  210W, hiệu Cuktech. Mới 100%. Xuất xứ Trung Quốc</t>
  </si>
  <si>
    <t>hiệu Aolikes, chất liệu vải+cao su đàn hồi, kích thước (180*8)cm; (50*5)cm. Mới 100%. Xuất xứ Trung Quốc</t>
  </si>
  <si>
    <t xml:space="preserve"> kích thước (2*3)cm. Mới 100%. Xuất xứ Trung Quốc</t>
  </si>
  <si>
    <t>24V/4,8W, 100%ED, nhãn hiệu YSC. Mới 100%. Xuất xứ Trung Quốc</t>
  </si>
  <si>
    <t>odel Gravasta G5, công suất 25W, kích thước (200*200*287)mm; dung lượng 3350MAH. Mới 100%. Xuất xứ Trung Quốc</t>
  </si>
  <si>
    <t>hiệu Supor, dung tích 38L, 220V/50Hz/1600W. Mới 100%. Xuất xứ Trung Quốc</t>
  </si>
  <si>
    <t>kích thước (25-40)cm*(5-10)cm. Mới 100%. Xuất xứ Trung Quốc</t>
  </si>
  <si>
    <t>kích thước 12cm. Mới 100%. Xuất xứ Trung Quốc</t>
  </si>
  <si>
    <t xml:space="preserve"> kích thước (34*32)cm, chất liệu bằng thép. Mới 100%. Xuất xứ Trung Quốc</t>
  </si>
  <si>
    <t>dung tích 710ml, hiệu Lululemon, chất liệu Inox. Mới 100%. Xuất xứ Trung Quốc</t>
  </si>
  <si>
    <t>250MAH-2500MAH, không có ký, nhãn hiệu. Mới 100%. Xuất xứ Trung Quốc</t>
  </si>
  <si>
    <t>220V-50HZ, kích thước (43,5*41,5*67)cm, hiệu Xiongdi. Mới 100%. Xuất xứ Trung Quốc</t>
  </si>
  <si>
    <t>12v/4A/165HZ, 27inch; hiệu Shark Blade. Mới 100%. Xuất xứ Trung Quốc</t>
  </si>
  <si>
    <t>kích thước (18,5*7,5)cm; (220-240)V/5HZ, model: S3 plus. Mới 100%. Xuất xứ Trung Quốc</t>
  </si>
  <si>
    <t>điện áp 5V. Mới 100%. Xuất xứ Trung Quốc</t>
  </si>
  <si>
    <t>kích thước (165*50*10)cm. Mới 100%. Xuất xứ Trung Quốc</t>
  </si>
  <si>
    <t>chất liệu nhựa tổng hợp. Mới 100%. Xuất xứ Trung Quốc</t>
  </si>
  <si>
    <t>hiệu Milk,  đóng gói 24cái/hộp, tổng cộng 66 hộp. Mới 100%. Xuất xứ Trung Quốc</t>
  </si>
  <si>
    <t>chất liệu làm bằng nhựa giả da, kích thước đường chéo 28cm . Mới 100%. Xuất xứ Trung Quốc</t>
  </si>
  <si>
    <t>hiệu Fashion. Mới 100%. Xuất xứ Trung Quốc</t>
  </si>
  <si>
    <t>model SZ2400A, kích thước (1920*1080)mm, điện áp 12V-2.5A (led monitor). Mới 100%. Xuất xứ Trung Quốc</t>
  </si>
  <si>
    <t>kích thước đường chéo 32cm. Mới 100%. Xuất xứ Trung Quốc</t>
  </si>
  <si>
    <t>hiệu Pro'skit; MT-1280. Mới 100%. Xuất xứ Trung Quốc</t>
  </si>
  <si>
    <t>kích thước 62cm, 100 cái x 50 bó. Mới 100%. Xuất xứ Trung Quốc</t>
  </si>
  <si>
    <t>kích thước (100*2,5)cm, không nhãn hiệu. Mới 100%. Xuất xứ Trung Quốc</t>
  </si>
  <si>
    <t>kích thước 62cmx1cm, không nhãn hiệu. Mới 100%. Xuất xứ Trung Quốc</t>
  </si>
  <si>
    <t xml:space="preserve"> kích thước (23*14*0.5)cm. Mới 100%. Xuất xứ Trung Quốc</t>
  </si>
  <si>
    <t>hiệu Keyence, điện áp 12-24V, model LV-21A, Mới 100%. Xuất xứ Trung Quốc</t>
  </si>
  <si>
    <t>model CM -208, công suất 900W, kích thước (20*8*4.5)cm. Mới 100%. Xuất xứ Trung Quốc</t>
  </si>
  <si>
    <t>vỏ ngoài bằng gỗ, trong lòng bằng kim loại, kích thước (80*80)cm. Mới 100%. Xuất xứ Trung Quốc</t>
  </si>
  <si>
    <t>không công suất, nhãn hiệu Kaleido, kích thước (30*50*40)cm. Mới 100%. Xuất xứ Trung Quốc</t>
  </si>
  <si>
    <t>kích thước (35*60)cm, không nhãn mác. Mới 100%. Xuất xứ Trung Quốc</t>
  </si>
  <si>
    <t xml:space="preserve"> kích thước (3155*165*120)mm. Mới 100%. Xuất xứ Trung Quốc</t>
  </si>
  <si>
    <t>kích thước (223*12)cm. Mới 100%. Xuất xứ Trung Quốc</t>
  </si>
  <si>
    <t xml:space="preserve"> hiệu HASIDA. Mới 100%. Xuất xứ Trung Quốc</t>
  </si>
  <si>
    <t>model 316, kích thước (27*5)cm. Mới 100%. Xuất xứ Trung Quốc</t>
  </si>
  <si>
    <t>kích thước (15-26)cm*(10-12)cm. Mới 100%. Xuất xứ Trung Quốc</t>
  </si>
  <si>
    <t xml:space="preserve"> hiệu Design. Mới 100%. Xuất xứ Trung Quốc</t>
  </si>
  <si>
    <t>hiệu JMGO,  model J92-5DL, 24V. Mới 100%. Xuất xứ Trung Quốc</t>
  </si>
  <si>
    <t xml:space="preserve"> hiệu HIKVISION. Mới 100%. Xuất xứ Trung Quốc</t>
  </si>
  <si>
    <t>hiệu YXR. Mới 100%. Xuất xứ Trung Quốc</t>
  </si>
  <si>
    <t>hiệu Sakura bằng vải tổng hợp. Mới 100%. Xuất xứ Trung Quốc</t>
  </si>
  <si>
    <t xml:space="preserve"> hiệu YLIKE. Mới 100%. Xuất xứ Trung Quốc</t>
  </si>
  <si>
    <t>hiệu Maixiang, kích thước 55cmx35cm. Mới 100%. Xuất xứ Trung Quốc</t>
  </si>
  <si>
    <t>hiệu MANTRAV. Mới 100%. Xuất xứ Trung Quốc</t>
  </si>
  <si>
    <t>hiệu Baylorbag, kích thước đường chéo 40cm. Mới 100%. Xuất xứ Trung Quốc</t>
  </si>
  <si>
    <t>đường kính 30 cm, xuất xứ Trung Quốc. Mới 100%. Xuất xứ Trung Quốc</t>
  </si>
  <si>
    <t>105661273910/A11/15BC 18/8/2023</t>
  </si>
  <si>
    <t xml:space="preserve"> 105330346550/A11/15BC ngày 15/3/2023</t>
  </si>
  <si>
    <t>Tờ khai 105197184301 ngày 5/1/2023 ngày 05/1/2023</t>
  </si>
  <si>
    <t>105249412660/A11/01IK
ngày 4/2/2023</t>
  </si>
  <si>
    <t xml:space="preserve"> 105528769840/A11/01IK
ngày 20/6/2023</t>
  </si>
  <si>
    <t>Ba lô học sinh</t>
  </si>
  <si>
    <t>Quần bò người lớn dành cho nữ, có lót nỉ</t>
  </si>
  <si>
    <t>Áo trẻ em dài tay</t>
  </si>
  <si>
    <t>Dép trẻ em bằng nhựa</t>
  </si>
  <si>
    <t xml:space="preserve">Bộ quần áo trẻ em dài tay </t>
  </si>
  <si>
    <t>Bộ quần áo trẻ em dài tay, chất liệu bằng sợi tổng hợp</t>
  </si>
  <si>
    <t>Quần lót người lớn dành cho nam</t>
  </si>
  <si>
    <t xml:space="preserve">Bộ quần áo ngủ người lớn dành cho nữ </t>
  </si>
  <si>
    <t xml:space="preserve">Áo len cộc tay người lớn </t>
  </si>
  <si>
    <t xml:space="preserve"> 105205242700/A11/15BC
ngày 5/1/2023</t>
  </si>
  <si>
    <t>105359061140/A11/15BC
ngày 30/3/2023</t>
  </si>
  <si>
    <t>105314269102/A11/15BB
7/3/2023</t>
  </si>
  <si>
    <t>105666489720/A11/15BC 21/8/2023</t>
  </si>
  <si>
    <t>105635127950/A11/02CI3
7/8/2023</t>
  </si>
  <si>
    <t xml:space="preserve"> 105208458240/A11/15BC
6/1/2023</t>
  </si>
  <si>
    <t xml:space="preserve"> 105585102930/A11/15BC
19/7/2023</t>
  </si>
  <si>
    <t xml:space="preserve"> 105433289841/A11/15BB
ngày 5/5/2023</t>
  </si>
  <si>
    <t>105585720921/A11/02CI 
ngày 17/7/2023</t>
  </si>
  <si>
    <t>105338023931/A11/15BB
18/3/2023</t>
  </si>
  <si>
    <t>105645963950/A11/15BC
11/8/2023</t>
  </si>
  <si>
    <t>105565120251/A12/01E1
7/7/2023</t>
  </si>
  <si>
    <t xml:space="preserve"> 105362503260/E11/18BC
30/3/2023</t>
  </si>
  <si>
    <t>105467636301/A11/15BB
21/5/2023</t>
  </si>
  <si>
    <t xml:space="preserve"> 105204579800/A41/02PG
6/1/2023</t>
  </si>
  <si>
    <t>105474767860/A12/01M1
24/5/2023</t>
  </si>
  <si>
    <t>105637160050/A11/15BC
11/8/2023</t>
  </si>
  <si>
    <t>105603803911/E31/20BB
26/7/2023</t>
  </si>
  <si>
    <t>105517170400/E13/28NJ
13/6/2023</t>
  </si>
  <si>
    <t>105644428960/A11/15BC
11/8/2023</t>
  </si>
  <si>
    <t>105414084202/A11/20BB
25/4/2023</t>
  </si>
  <si>
    <t xml:space="preserve"> 105213313000/A11/15BC
9/1/2023</t>
  </si>
  <si>
    <t>105489942500/A11/15BB
31/5/2023</t>
  </si>
  <si>
    <t>105444212530/A11/15BB
10/5/2023</t>
  </si>
  <si>
    <t>105535686430/A12/43PC
22/6/2023</t>
  </si>
  <si>
    <t>105313089930/H11/01DD
7/3/2023</t>
  </si>
  <si>
    <t>105259935540/E31/43N
9/2/2023</t>
  </si>
  <si>
    <t>105261424110/A11/03TG
13/2/2023</t>
  </si>
  <si>
    <t xml:space="preserve"> 105644458840/A11/02CI
11/8/2023</t>
  </si>
  <si>
    <t>105640202950/E13/18ID
9/8/2023</t>
  </si>
  <si>
    <t>105428913701/A11/15BB
3/5/2023</t>
  </si>
  <si>
    <t>105668726331/A11/15BB 
22/8/2023</t>
  </si>
  <si>
    <t>105464886440/A11/03CE
23/5/2023</t>
  </si>
  <si>
    <t>105591489400/A11/01DD
19/7/2023</t>
  </si>
  <si>
    <t>105540116140/A11/01IK
26/6/2023</t>
  </si>
  <si>
    <t xml:space="preserve"> 105376782931/A11/15BB
5/4/2023
</t>
  </si>
  <si>
    <t xml:space="preserve"> 105670761560/A12/47NF
23/8/2023</t>
  </si>
  <si>
    <t>05655825330/E21/28NJ
16/8/2023</t>
  </si>
  <si>
    <t>105217540410/A11/15BC
11/1/2023</t>
  </si>
  <si>
    <t>Chứng thư thẩm định giá số 2309019/CT-TPV ngày 15/9/2023</t>
  </si>
  <si>
    <t>Thức ăn chăn nuôi (đựng trong hộp bằng sắt)</t>
  </si>
  <si>
    <t>Tên hàng theo kết quả giám định. 588 hộp = 294 kg</t>
  </si>
  <si>
    <t>Tờ khai 105675276822 ngày 22/6/2023</t>
  </si>
  <si>
    <t>không có bao bì sản phẩm, nhãn mác không đầy đủ, kích cỡ không đồng nhất được đóng trong bao tải dứa, hàng chưa qua sử dụng. Xuất xứ Trung Quốc</t>
  </si>
  <si>
    <t>chất liệu nhung, không có bao bì sản phẩm, nhãn mác không đầy đủ, kích cỡ không đồng nhất được đóng trong bao tải dứa, hàng chưa qua sử dụng. Xuất xứ Trung Quốc</t>
  </si>
  <si>
    <t>chất liệu len, không có bao bì sản phẩm, nhãn mác không đầy đủ, kích cỡ không đồng nhất được đóng trong bao tải dứa, hàng chưa qua sử dụng. Xuất xứ Trung Quốc</t>
  </si>
  <si>
    <t>chất liệu nỉ, không có bao bì sản phẩm, nhãn mác không đầy đủ, kích cỡ không đồng nhất được đóng trong bao tải dứa, hàng chưa qua sử dụng. Xuất xứ Trung Quốc</t>
  </si>
  <si>
    <t>chất liệu sợi tổng hợp, không có bao bì sản phẩm, nhãn mác không đầy đủ, kích cỡ không đồng nhất được đóng trong bao tải dứa, hàng chưa qua sử dụng. Xuất xứ Trung Quốc</t>
  </si>
  <si>
    <t>hộp sắt đường kính 10cm, cao 13cm bên trong chứa hàng hóa, nặng 500g/hộp. Mới 100%, . Xuất xứ Trung Quốc</t>
  </si>
  <si>
    <t>hiệu KU-GUA-TIAN-GUA. Mới 100%. Xuất xứ Trung Quốc</t>
  </si>
  <si>
    <t xml:space="preserve">Điếu cày bằng thủy tinh </t>
  </si>
  <si>
    <t>Giá thị trường 100.000</t>
  </si>
  <si>
    <t>không có bao bì sản phẩm, nhãn mác không đầy đủ, kích cỡ không đồng nhất được đóng trong bao tải dứa,hàng chưa qua sử dụng. Xuất xứ Trung Quốc</t>
  </si>
  <si>
    <t>chất liệu bông sợi tổng hợp, không có bao bì sản phẩm, nhãn mác không đầy đủ, kích cỡ không đồng nhất được đóng trong bao tải dứa, hàng chưa qua sử dụng. Xuất xứ Trung Quốc</t>
  </si>
  <si>
    <t xml:space="preserve"> không có bao bì sản phẩm, nhãn mác không đầy đủ, kích cỡ không đồng nhất được đóng trong bao tải dứa, hàng chưa qua sử dụng. Xuất xứ Trung Quốc</t>
  </si>
  <si>
    <t>Số 
TT</t>
  </si>
  <si>
    <t xml:space="preserve">Keo lọc </t>
  </si>
  <si>
    <t>Tite 3260 keo dán định vị bu lông ốc vít 20 Kg/thùng. Mới 100%. Xuất xứ Trung Quốc</t>
  </si>
  <si>
    <t xml:space="preserve"> 105645082430/A11/03CE
11/8/2023</t>
  </si>
  <si>
    <t>Siliconne</t>
  </si>
  <si>
    <t xml:space="preserve"> trọng lượng 25Kg/thùng. Mới 100%. Xuất xứ Trung Quốc</t>
  </si>
  <si>
    <t>105272769232/A11/43PB
16/2/2023</t>
  </si>
  <si>
    <t xml:space="preserve">Máy hàn điện </t>
  </si>
  <si>
    <t>model DN16 CS-16KVA-380V (50Kg/Cái). Mới 100%. Xuất xứ Trung Quốc</t>
  </si>
  <si>
    <t>105493384620/A11/02CI
2/6/2023</t>
  </si>
  <si>
    <t xml:space="preserve">Cao su silicon chống cháy </t>
  </si>
  <si>
    <t>SLD-8854 (3,5Kg/ ống) . Mới 100%. Xuất xứ Trung Quốc</t>
  </si>
  <si>
    <t xml:space="preserve"> 105655643920/A11/02CI
16/8/2023</t>
  </si>
  <si>
    <t xml:space="preserve">Keo AB01 </t>
  </si>
  <si>
    <t>250g/ống, 18 ống/thùng, tổng 04 thùng. Mới 100%. Xuất xứ Trung Quốc</t>
  </si>
  <si>
    <t xml:space="preserve">Mỡ bôi trơn (làm mát) </t>
  </si>
  <si>
    <t>mã 69460, 1Kg/hộp . Mới 100%. Xuất xứ Trung Quốc</t>
  </si>
  <si>
    <t xml:space="preserve"> 105571326820/A11/03TG
10/7/2023</t>
  </si>
  <si>
    <t xml:space="preserve">Keo dán đa năng </t>
  </si>
  <si>
    <t>ST-881, 3Kg/can. Mới 100%. Xuất xứ Trung Quốc</t>
  </si>
  <si>
    <t xml:space="preserve">Dầu bôi trơn </t>
  </si>
  <si>
    <t>Lit</t>
  </si>
  <si>
    <t>mã 69867, dung tích 1 lít/chai. Mới 100%. Xuất xứ Trung Quốc</t>
  </si>
  <si>
    <t xml:space="preserve"> 105518455712/A11/03TG ngày 15/6/2023</t>
  </si>
  <si>
    <t xml:space="preserve">Keo đa năng </t>
  </si>
  <si>
    <t>ST-881, 15Kg/thùng. Mới 100%. Xuất xứ Trung Quốc</t>
  </si>
  <si>
    <t xml:space="preserve">Keo cao su vàng </t>
  </si>
  <si>
    <t>kone 350 (kone) mã 54445, 50Kg/can. Mới 100%. Xuất xứ Trung Quốc</t>
  </si>
  <si>
    <t>105649092250/E11/48CG
14/8/2023</t>
  </si>
  <si>
    <t xml:space="preserve">Keo dán gỗ </t>
  </si>
  <si>
    <t>hiệu Kim Thành mã DS 3652h, 10Kg/ thùng . Mới 100%. Xuất xứ Trung Quốc</t>
  </si>
  <si>
    <t>105647435501/A12/43NG
11/8/2023</t>
  </si>
  <si>
    <t xml:space="preserve">Ruột gà làm mát (Bộ phận làm mát bằng nước) </t>
  </si>
  <si>
    <t>kích thước: (130*30*14) (81Kg). Mới 100%. Xuất xứ Trung Quốc</t>
  </si>
  <si>
    <t>105572812700/A11/02CI
12/7/2023</t>
  </si>
  <si>
    <t xml:space="preserve">Nước Navo Heng hui na mi </t>
  </si>
  <si>
    <t>Lít</t>
  </si>
  <si>
    <t>mã X-0300, 25 lít/can. Mới 100%. Xuất xứ Trung Quốc</t>
  </si>
  <si>
    <t>105552005160 
30/6/2023</t>
  </si>
  <si>
    <t xml:space="preserve">Điều hòa âm trần </t>
  </si>
  <si>
    <t>hiệu Comfec 25000 BTU 220v - 300w. Mới 100%. Xuất xứ Trung Quốc</t>
  </si>
  <si>
    <t xml:space="preserve"> 105657019530/A41/03CE ngày 17/8/2023</t>
  </si>
  <si>
    <t xml:space="preserve">Bộ giảm tốc hành trình </t>
  </si>
  <si>
    <t>PF60-10 50/14-31/M4-20 PF60-L1-10-S2-P2. Mới 100%. Xuất xứ Trung Quốc</t>
  </si>
  <si>
    <t> 105427430840 
1/5/2023</t>
  </si>
  <si>
    <t xml:space="preserve">Cảm biến điện quang </t>
  </si>
  <si>
    <t>KEYENCE PG-601. Mới 100%. Xuất xứ Trung Quốc</t>
  </si>
  <si>
    <t xml:space="preserve"> 105552199910/A11/03T
30/6/2023</t>
  </si>
  <si>
    <t xml:space="preserve">Keo PU </t>
  </si>
  <si>
    <t>KS-80 20Kg/1thùng . Mới 100%. Xuất xứ Trung Quốc</t>
  </si>
  <si>
    <t>05566569840/A11/03TG
7/7/2023</t>
  </si>
  <si>
    <t>712 5Kg/hộp. Mới 100%. Xuất xứ Trung Quốc</t>
  </si>
  <si>
    <t xml:space="preserve">Nước cứng dùng trong in lưới </t>
  </si>
  <si>
    <t>MA-MB, 1Kg/lọ . Mới 100%. Xuất xứ Trung Quốc</t>
  </si>
  <si>
    <t> 105625726400 
4/8/2023</t>
  </si>
  <si>
    <t>Rượu</t>
  </si>
  <si>
    <t>Chai</t>
  </si>
  <si>
    <t xml:space="preserve"> hiệu chữ Trung Quốc, loại 500 ml, độ cồn: 53 độ. Mới 100%. Xuất xứ Trung Quốc</t>
  </si>
  <si>
    <t>105588749563/A11/13BB
24/7/2023</t>
  </si>
  <si>
    <t xml:space="preserve"> hiệu chữ Trung Quốc, loại 500 ml, độ cồn: 39 độ. Mới 100%. Xuất xứ Trung Quốc</t>
  </si>
  <si>
    <t xml:space="preserve">Rượu </t>
  </si>
  <si>
    <t>hiệu chữ Trung Quốc, loại 500 ml, độ cồn: 53 độ. Mới 100%. Xuất xứ Trung Quốc</t>
  </si>
  <si>
    <t>hiệu chữ Trung Quốc, loại 600 ml, độ cồn: 58  độ. Mới 100%. Xuất xứ Trung Quốc</t>
  </si>
  <si>
    <t xml:space="preserve">Đệm giảm chấn cho máy đột dập </t>
  </si>
  <si>
    <t>2Kg/Cái. Mới 100%. Xuất xứ Trung Quốc</t>
  </si>
  <si>
    <t> 105450908950
12/5/2023</t>
  </si>
  <si>
    <t xml:space="preserve">Máy bắn đinh ghim bằng hơi </t>
  </si>
  <si>
    <t>(áp suất 8Kg/cm2). Mới 100%. Xuất xứ Trung Quốc</t>
  </si>
  <si>
    <t xml:space="preserve"> 105295788621/A11/15BB
1/3/2023</t>
  </si>
  <si>
    <t xml:space="preserve">Máy cắt thịt </t>
  </si>
  <si>
    <t>DONER, model KS100E, công suất 80w, 220V. . Mới 100%. Xuất xứ Trung Quốc</t>
  </si>
  <si>
    <t xml:space="preserve"> 105268026141/A11/15BB
14/2/2023</t>
  </si>
  <si>
    <t xml:space="preserve">Card mạng máy tính cây 2.5 GKBS </t>
  </si>
  <si>
    <t>hiệu TP-linK , không có dây, không có chức năng phát sóng. Mới 100%. Xuất xứ Trung Quốc</t>
  </si>
  <si>
    <t xml:space="preserve"> 105317761360/E11/43NF
9/3/2023</t>
  </si>
  <si>
    <t>Bộ tua vít lục giác 09 chi tiết</t>
  </si>
  <si>
    <t xml:space="preserve"> hiệu SATA, chất liệu thép, cán bằng nhựa. Mới 100%. Xuất xứ Trung Quốc</t>
  </si>
  <si>
    <t xml:space="preserve"> 105558005010/A11/03TG
4/7/2023</t>
  </si>
  <si>
    <t xml:space="preserve">Hộp đựng giấy bằng nhựa, </t>
  </si>
  <si>
    <t>Hộp</t>
  </si>
  <si>
    <t>kích thước (13*13),. Mới 100%. Xuất xứ Trung Quốc</t>
  </si>
  <si>
    <t xml:space="preserve"> 105633498830/A11/02CI
6/8/2023</t>
  </si>
  <si>
    <t xml:space="preserve">Bìa Catton dùng đóng hộp, </t>
  </si>
  <si>
    <t>trên bìa có in nhãn hiệu ROHS. Mới 100%. Xuất xứ Trung Quốc</t>
  </si>
  <si>
    <t>105580995550/A11/03CE
13/7/2023</t>
  </si>
  <si>
    <t xml:space="preserve">Dây điện </t>
  </si>
  <si>
    <t>Mét</t>
  </si>
  <si>
    <t>có vỏ, lõi màu đồng 75 mm, chưa gắn với đầu nối, 1 cuộn 100m. Mới 100%. Xuất xứ Trung Quốc</t>
  </si>
  <si>
    <t xml:space="preserve"> 105646017260/E11/48CG
11/8/2023</t>
  </si>
  <si>
    <t xml:space="preserve">Mặt màn hình điện thoại các loại </t>
  </si>
  <si>
    <t xml:space="preserve">Cái </t>
  </si>
  <si>
    <t>chất liệu kính, có cả cáp,  6,5 inch. Mới 100%. Xuất xứ Trung Quốc</t>
  </si>
  <si>
    <t>105517209712/A11/15BB
14/6/2023</t>
  </si>
  <si>
    <t xml:space="preserve">Ống đong định lượng </t>
  </si>
  <si>
    <t>bằng nhựa 02 bao 60 Kg tổng . Mới 100%. Xuất xứ Trung Quốc</t>
  </si>
  <si>
    <t xml:space="preserve"> 105485915250/A11/20BB
1/6/2023</t>
  </si>
  <si>
    <t xml:space="preserve">Tấm đan </t>
  </si>
  <si>
    <t>chất liệu mây . Mới 100%. Xuất xứ Trung Quốc</t>
  </si>
  <si>
    <t>  105457825060
16/5/2023 </t>
  </si>
  <si>
    <t xml:space="preserve">Ê cu </t>
  </si>
  <si>
    <t>đường kính 0.6 cm, bằng thép hợp kim. Mới 100%. Xuất xứ Trung Quốc</t>
  </si>
  <si>
    <t xml:space="preserve"> 105526259161/A11/20BB
19/6/2023</t>
  </si>
  <si>
    <t xml:space="preserve">Quần sooc tập gym dành cho nữ, </t>
  </si>
  <si>
    <t xml:space="preserve"> chất liệu thun, không nhãn hiệu, hàng mới. Mới 100%. Xuất xứ Trung Quốc</t>
  </si>
  <si>
    <t>105651781430/A11/01IK
15/8/2023</t>
  </si>
  <si>
    <t xml:space="preserve">Bộ mũi khoan đục lỗ, </t>
  </si>
  <si>
    <t>đường kính từ 16mm đến 64 mm. Mới 100%. Xuất xứ Trung Quốc</t>
  </si>
  <si>
    <t xml:space="preserve"> 105595640141/A11/02C
21/7/2023</t>
  </si>
  <si>
    <t xml:space="preserve">Báo động khí treo tường </t>
  </si>
  <si>
    <t>mã SP IT. Mới 100%. Xuất xứ Trung Quốc</t>
  </si>
  <si>
    <t>105428176560
3/5/2023</t>
  </si>
  <si>
    <t>Hộp đá mài</t>
  </si>
  <si>
    <t>Cái (1 hộp)</t>
  </si>
  <si>
    <t>kích thước (205*19*15,8)cm. Mới 100%. Xuất xứ Trung Quốc</t>
  </si>
  <si>
    <t>105575580940/A11/11B1
12/7/2023</t>
  </si>
  <si>
    <t xml:space="preserve">khóa nhựa cho ba lô học sinh. </t>
  </si>
  <si>
    <t>KT (2*3) cm. Mới 100%. Xuất xứ Trung Quốc</t>
  </si>
  <si>
    <t>105427482420/A11/15BC
1/5/2023</t>
  </si>
  <si>
    <t xml:space="preserve">khăn tăm dùng 01 lần, </t>
  </si>
  <si>
    <t>chất liệu vải tổng hợp, KT (20*40)cm . Mới 100%. Xuất xứ Trung Quốc</t>
  </si>
  <si>
    <t>105650046132/A11/15BB
14/8/2023</t>
  </si>
  <si>
    <t xml:space="preserve">Tay khóa cửa sổ (chốt….   kim loại) . </t>
  </si>
  <si>
    <t> 105436626960
3/4/2023</t>
  </si>
  <si>
    <t xml:space="preserve">Túi đựng đũa </t>
  </si>
  <si>
    <t>bằng giấy, kích thước (20*3) cm. Mới 100%. Xuất xứ Trung Quốc</t>
  </si>
  <si>
    <t xml:space="preserve">105446585160/E21/01B1
10/5/2023
</t>
  </si>
  <si>
    <t>Quạt treo tường</t>
  </si>
  <si>
    <t xml:space="preserve"> FW 40-11AR 60W, 22V, 50Hz (46,7*20,2*47)cm; Media. Mới 100%. Xuất xứ Trung Quốc</t>
  </si>
  <si>
    <t>105370639251/A11/03TG
3/4/2023</t>
  </si>
  <si>
    <t xml:space="preserve">Đồ chơi trẻ em mô hình </t>
  </si>
  <si>
    <t>bằng nhựa không dùng điện, kích thước (5-10)cm*(10-20)cm. Mới 100%. Xuất xứ Trung Quốc</t>
  </si>
  <si>
    <t>105447275840/A11/15BC
11/5/2023</t>
  </si>
  <si>
    <t xml:space="preserve">Đĩa sứ đã tráng men </t>
  </si>
  <si>
    <t>KT: (20-25)cm. Mới 100%. Xuất xứ Trung Quốc</t>
  </si>
  <si>
    <t>105646286060/A11/15BB 
11/8/2023</t>
  </si>
  <si>
    <t xml:space="preserve">Bộ quần áo trẻ em </t>
  </si>
  <si>
    <t>(gồm: 01 áo dài tay, 01 quần dài và 01 quần đùi), chất liệu 100% polyeste, hiệu Ylike. Mới 100%. Xuất xứ Trung Quốc</t>
  </si>
  <si>
    <t>105652607540/A11/15BC
15/8/2023</t>
  </si>
  <si>
    <t>Chân cắm công tắc điện bằng sắt, có kèm nắp nhựa,</t>
  </si>
  <si>
    <t xml:space="preserve"> kích thước chân cắm 2 cm, kích thước nắp 7cm. Mới 100%. Xuất xứ Trung Quốc</t>
  </si>
  <si>
    <t>105375597241
5/4/2023</t>
  </si>
  <si>
    <t xml:space="preserve">Lồng nuôi thú bằng nhựa, </t>
  </si>
  <si>
    <t>nhãn hiệu Dayang, kích thước (62,5*50*63)cm. Mới 100%. Xuất xứ Trung Quốc</t>
  </si>
  <si>
    <t>105427709220/A11/15BB
3/5/2023</t>
  </si>
  <si>
    <t xml:space="preserve">Dép quai hậu nữ, đế bằng nhựa + dây bằng nhựa. </t>
  </si>
  <si>
    <t>105459722910
17/5/2023</t>
  </si>
  <si>
    <t xml:space="preserve">Áo nữ bằng vải bông tổng hợp. </t>
  </si>
  <si>
    <t xml:space="preserve"> 105631826640/A11/15BC
4/8/2023</t>
  </si>
  <si>
    <t xml:space="preserve">Màng nhựa PE </t>
  </si>
  <si>
    <t>dài 76cm, dạng cuộn dùng để làm nắp bọc cốc, 40Kg/cuộn. Mới 100%. Xuất xứ Trung Quốc</t>
  </si>
  <si>
    <t>105490990950/A11/15BB
1/6/2023</t>
  </si>
  <si>
    <t xml:space="preserve">Bộ dụng cụ vệ sinh bằng nhựa </t>
  </si>
  <si>
    <t>gồm 10 chi tiết: Chổi, gạt, que... Kích thước (14,6*7,6*2,6)cm, model 665. Mới 100%. Xuất xứ Trung Quốc</t>
  </si>
  <si>
    <t xml:space="preserve"> 105609644010/A11/02CI
27/7/2023</t>
  </si>
  <si>
    <t xml:space="preserve">Bình xịt dạng bơm đùn bằng nhựa vỏ bằng sứ và đầu xịt bằng nhựa </t>
  </si>
  <si>
    <t>kích thước (13*8)cm. Mới 100%. Xuất xứ Trung Quốc</t>
  </si>
  <si>
    <t> 105433182520 
5/5/2023</t>
  </si>
  <si>
    <t xml:space="preserve">Áo len dài tay người lớn dùng cho nam, </t>
  </si>
  <si>
    <t xml:space="preserve"> 105522194410/A11/15BC
18/6/2023</t>
  </si>
  <si>
    <t xml:space="preserve">Ghế xoay nâng hạ có tựa lưng, </t>
  </si>
  <si>
    <t>khung bằng sắt, đã nhồi đệm, kích thước (59*33*58) cm. Mới 100%. Xuất xứ Trung Quốc</t>
  </si>
  <si>
    <t>105445411040
10/5/2023</t>
  </si>
  <si>
    <t xml:space="preserve">Keo dán ốc sắt, đóng gói 1 lít/hộp, </t>
  </si>
  <si>
    <t>nhãn hiệu Wangli. Mới 100%. Xuất xứ Trung Quốc</t>
  </si>
  <si>
    <t>105566569840
ngày 7/7/2023</t>
  </si>
  <si>
    <t xml:space="preserve">Nắp chụp bằng nhựa </t>
  </si>
  <si>
    <t>KT: (7*4,5) cm. Mới 100%. Xuất xứ Trung Quốc</t>
  </si>
  <si>
    <t>105443348031 
9/5/2023</t>
  </si>
  <si>
    <t xml:space="preserve">Khung vợt cầu lông, </t>
  </si>
  <si>
    <t>chưa có lưới, chất liệu kim loại, hiệu Yonex  . Mới 100%. Xuất xứ Trung Quốc</t>
  </si>
  <si>
    <t xml:space="preserve"> 105546342200/A11/15BC
28/6/2023</t>
  </si>
  <si>
    <t xml:space="preserve">Công tắc 03 chân, vỏ bằng nhựa, chân cắm bằng kim loại </t>
  </si>
  <si>
    <t>2-6A; 220-250V,. Mới 100%. Xuất xứ Trung Quốc</t>
  </si>
  <si>
    <t>105511516350/A11/15BB
12/6/2023</t>
  </si>
  <si>
    <t xml:space="preserve">Túi đựng điện thoại chống thấm nước, </t>
  </si>
  <si>
    <t>chất liệu nilon, không có dây đeo, KT (10*18)cm. Mới 100%. Xuất xứ Trung Quốc</t>
  </si>
  <si>
    <t xml:space="preserve"> 105505129810/A11/15BB
10/6/2023</t>
  </si>
  <si>
    <t xml:space="preserve">Áo len (sợi) trẻ em, </t>
  </si>
  <si>
    <t xml:space="preserve"> 105646090100/A11/15BC
17/8/2023</t>
  </si>
  <si>
    <t xml:space="preserve">Tất cao cổ, </t>
  </si>
  <si>
    <t>chất liệu vải dệt kim, . Xuất xứ Trung Quốc</t>
  </si>
  <si>
    <t xml:space="preserve"> 105491587350/A11/15BB
1/6/2023</t>
  </si>
  <si>
    <t xml:space="preserve">Vải dệt thoi. </t>
  </si>
  <si>
    <t>105691390930
1/9/2023</t>
  </si>
  <si>
    <t xml:space="preserve">Vải giả da . </t>
  </si>
  <si>
    <t>105510982730 ngày 12/6/2023</t>
  </si>
  <si>
    <t xml:space="preserve">Vải tráng nhựa (PU) </t>
  </si>
  <si>
    <t>40Kg/1 bó(cuộn), 3 cuộn . Mới 100%. Xuất xứ Trung Quốc</t>
  </si>
  <si>
    <t>105533137730 ngày 21/6/2023</t>
  </si>
  <si>
    <t xml:space="preserve">Màng nhựa PVC  </t>
  </si>
  <si>
    <t>45Kg/cuộn, 14 cuộn . Mới 100%. Xuất xứ Trung Quốc</t>
  </si>
  <si>
    <t>105490990950/A11/15BB
ngày 1/6/2023</t>
  </si>
  <si>
    <t xml:space="preserve">Màng nhựa </t>
  </si>
  <si>
    <t>50Kg/cuộn, 4 cuộn . Mới 100%. Xuất xứ Trung Quốc</t>
  </si>
  <si>
    <t xml:space="preserve">Màng nhựa  </t>
  </si>
  <si>
    <t>42 Kg/cuộn, 2 cuộn . Mới 100%. Xuất xứ Trung Quốc</t>
  </si>
  <si>
    <t>Màng nhựa</t>
  </si>
  <si>
    <t>40Kg/cuộn, 5 cuộn . Mới 100%. Xuất xứ Trung Quốc</t>
  </si>
  <si>
    <t>30 Kg/1 cuộn, 3 cuộn . Mới 100%. Xuất xứ Trung Quốc</t>
  </si>
  <si>
    <t xml:space="preserve">Vải giả da  </t>
  </si>
  <si>
    <t>20 Kg/1bao, 2bao . Mới 100%. Xuất xứ Trung Quốc</t>
  </si>
  <si>
    <t xml:space="preserve">Giấy giả vân gỗ </t>
  </si>
  <si>
    <t>03 cuộn, nặng 65Kg/cuộn, 01 cuộn nặng 30Kg. Mới 100%. Xuất xứ Trung Quốc</t>
  </si>
  <si>
    <t xml:space="preserve"> 105655841800/A11/02CI
16/8/2023</t>
  </si>
  <si>
    <t xml:space="preserve">Ống luồn dây điện </t>
  </si>
  <si>
    <t>Met</t>
  </si>
  <si>
    <t>KT: phi 100, 15m/cuộn, 4 cuộn . Mới 100%. Xuất xứ Trung Quốc</t>
  </si>
  <si>
    <t xml:space="preserve"> 105638756420/A11/02CI
8/8/2023</t>
  </si>
  <si>
    <t xml:space="preserve">Ống đồng </t>
  </si>
  <si>
    <t>KT: phi 18mm, dài 2.8m. Mới 100%. Xuất xứ Trung Quốc</t>
  </si>
  <si>
    <t>105654482732/A11/43IH
16/8/2023</t>
  </si>
  <si>
    <t xml:space="preserve">Khởi động từ (át tô mát) </t>
  </si>
  <si>
    <t>ABB A95-30. Mới 100%. Xuất xứ Trung Quốc</t>
  </si>
  <si>
    <t xml:space="preserve"> 105576643210/A11/03TG
12/7/2023</t>
  </si>
  <si>
    <t xml:space="preserve">Đồng hồ nước </t>
  </si>
  <si>
    <t>hiệu MC LXS-25E, lưu lượng nước 0,07-7m2/h. Không dùng điện. Mới 100%. Xuất xứ Trung Quốc</t>
  </si>
  <si>
    <t>105592344801/A11/15BB
19/7/2023</t>
  </si>
  <si>
    <t xml:space="preserve">Giá để đồ 3 tầng bằng inox, </t>
  </si>
  <si>
    <t>kích thước (80*30*70)cm, không model, không nhãn hiệu, không có bánh xe. Mới 100%. Xuất xứ Trung Quốc</t>
  </si>
  <si>
    <t> 105433156950  ngày 04/05/2023</t>
  </si>
  <si>
    <t xml:space="preserve">Lưỡi cưa kim loại, </t>
  </si>
  <si>
    <t>kích thước (45*48*1.8)cm, không nhãn hiệu. Mới 100%. Xuất xứ Trung Quốc</t>
  </si>
  <si>
    <t>105556778720/ ngày 03/07/2023</t>
  </si>
  <si>
    <t xml:space="preserve">Tất len cổ ngắn người lớn. </t>
  </si>
  <si>
    <t> 105598178452 ngày 22/07/2023</t>
  </si>
  <si>
    <t xml:space="preserve">Chỉ khâu 1Kg/cuộn. </t>
  </si>
  <si>
    <t> 105585769810 ngày 17/07/2023</t>
  </si>
  <si>
    <t>Tấm cao su,</t>
  </si>
  <si>
    <t xml:space="preserve"> kích thước (62*40*1)cm, đóng gói 10 tấm/kiện=25Kg, không ký hiệu, không nhãn hiệu. Mới 100%. Xuất xứ Trung Quốc</t>
  </si>
  <si>
    <t> 105489856030 ngày 01/06/2023</t>
  </si>
  <si>
    <t xml:space="preserve">Bộ phận bếp nướng: đầu dẫn ga và Bộ phận nướng, </t>
  </si>
  <si>
    <t>kích thước (50*8*12)cm, ký hiệu HD162, chất liệu làm bằng gang. Mới 100%. Xuất xứ Trung Quốc</t>
  </si>
  <si>
    <t>105499261820  ngày 05/06/2023</t>
  </si>
  <si>
    <t xml:space="preserve">Đồ chơi trẻ em các loại (đồ chơi mô hình con vật, đàn đồ chơi), </t>
  </si>
  <si>
    <t>kích thước (3*10)cm, không ký hiệu, không nhãn hiệu. Mới 100%. Xuất xứ Trung Quốc</t>
  </si>
  <si>
    <t> 105575360440 ngày 12/07/2023</t>
  </si>
  <si>
    <t>Đầu nắp nhựa,</t>
  </si>
  <si>
    <t xml:space="preserve"> kích thước (7*4*3,5)cm. Mới 100%. Xuất xứ Trung Quốc</t>
  </si>
  <si>
    <t>105629850060  ngày 04/08/2023</t>
  </si>
  <si>
    <t xml:space="preserve">Bơm bằng chân dùng để bơm xe máy, 03 pittong, </t>
  </si>
  <si>
    <t>Chiếc</t>
  </si>
  <si>
    <t>hiệu Dengjie . Mới 100%. Xuất xứ Trung Quốc</t>
  </si>
  <si>
    <t>105498904120 ngày 05/06/2023</t>
  </si>
  <si>
    <t xml:space="preserve">Giầy người lớn có đế bằng cao su, mũ bằng vải. </t>
  </si>
  <si>
    <t xml:space="preserve">  105427511230 ngày 02/05/2023</t>
  </si>
  <si>
    <t xml:space="preserve">Đầu vòi súng bắn sơn bằng inox, </t>
  </si>
  <si>
    <t xml:space="preserve"> Cái</t>
  </si>
  <si>
    <t>kích thước 20cm, nhãn hiệu MRHOBBY. Mới 100%. Xuất xứ Trung Quốc</t>
  </si>
  <si>
    <t>105494731160 ngày 02/06/2023</t>
  </si>
  <si>
    <t xml:space="preserve">Áo vải sợi cotton dài tay người lớn . </t>
  </si>
  <si>
    <t>105475641350
24/5/2023</t>
  </si>
  <si>
    <t>kích thước (5*62*50)cm. Mới 100%. Xuất xứ Trung Quốc</t>
  </si>
  <si>
    <t>  105578191501 ngày 13/07/2023</t>
  </si>
  <si>
    <t xml:space="preserve">Miếng cao su lưu hóa, </t>
  </si>
  <si>
    <t>kích thước (25*50)cm. Mới 100%. Xuất xứ Trung Quốc</t>
  </si>
  <si>
    <t>105493629840 ngày 02/06/2023</t>
  </si>
  <si>
    <t>Khăn trải bàn</t>
  </si>
  <si>
    <t xml:space="preserve"> làm từ sợi tổng hợp, kích thước (130*155)cm . Mới 100%. Xuất xứ Trung Quốc</t>
  </si>
  <si>
    <t>105427603850  ngày 02/05/2023</t>
  </si>
  <si>
    <t xml:space="preserve">Đầu dò cảm biến nhiệt, </t>
  </si>
  <si>
    <t>kích thước (44*6,5)cm, từ 0 độ C đến 250 độ C, model: WRJ -1928NM. Mới 100%. Xuất xứ Trung Quốc</t>
  </si>
  <si>
    <t>105493333300 ngày 02/06/203</t>
  </si>
  <si>
    <t xml:space="preserve">Xi lanh thủy lực 0,8 Mpa, </t>
  </si>
  <si>
    <t>model: Mal25x75-CA, kích thước (22*3,5)cm. Mới 100%. Xuất xứ Trung Quốc</t>
  </si>
  <si>
    <t>  105491467430 ngày 01/06/2023</t>
  </si>
  <si>
    <t xml:space="preserve">Bu lông + đai ốc, </t>
  </si>
  <si>
    <t>đường kính: 3cm. Mới 100%. Xuất xứ Trung Quốc</t>
  </si>
  <si>
    <t>105490854341 ngày 01/06/2023</t>
  </si>
  <si>
    <t xml:space="preserve">Đĩa bằng sứ </t>
  </si>
  <si>
    <t>đã tráng men; đường kính 20cm. Mới 100%. Xuất xứ Trung Quốc</t>
  </si>
  <si>
    <t>  105498086850 ngày 05/06/2023</t>
  </si>
  <si>
    <t xml:space="preserve">Ống dạng xếp làm từ nhựa, </t>
  </si>
  <si>
    <t>đường kính 30cm, trọng lượng 15Kg/bao. Mới 100%. Xuất xứ Trung Quốc</t>
  </si>
  <si>
    <t> 105545677861 ngày 27/06/2023</t>
  </si>
  <si>
    <t>Bếp từ</t>
  </si>
  <si>
    <t>model: Supopa; công suất 2200w; điện áp 220v/50hz. Mới 100%. Xuất xứ Trung Quốc</t>
  </si>
  <si>
    <t> 105495332020 ngày 06/06/2023</t>
  </si>
  <si>
    <t xml:space="preserve">Vòng đệm bằng cao su, </t>
  </si>
  <si>
    <t>đường kính 16mm. Mới 100%. Xuất xứ Trung Quốc</t>
  </si>
  <si>
    <t>105491804500  ngày 01/06/2023</t>
  </si>
  <si>
    <t xml:space="preserve">Hộp hình trụ tròn, vật liệu bằng nhôm, </t>
  </si>
  <si>
    <t>kích thước: (7*4)cm . Mới 100%. Xuất xứ Trung Quốc</t>
  </si>
  <si>
    <t>105542020620 ngày 27/06/2023</t>
  </si>
  <si>
    <t xml:space="preserve">Sticker bằng giấy, dán 01 mặt, dạng cuộn, </t>
  </si>
  <si>
    <t>đường kính 6cm . Mới 100%. Xuất xứ Trung Quốc</t>
  </si>
  <si>
    <t>105205098130/A11/15BB</t>
  </si>
  <si>
    <t>Mũ bơi bằng nhựa,</t>
  </si>
  <si>
    <t xml:space="preserve"> kích thước 15cm, không model, không nhãn hiệu. Mới 100%. Xuất xứ Trung Quốc</t>
  </si>
  <si>
    <t> 105545677860 ngày 27/06/2023</t>
  </si>
  <si>
    <t xml:space="preserve">Váy nữ người lớn, </t>
  </si>
  <si>
    <t>chất liệu bằng vải cotton. Mới 100%. Xuất xứ Trung Quốc</t>
  </si>
  <si>
    <t>105427411020 ngày 01/05/2023</t>
  </si>
  <si>
    <t xml:space="preserve">Dây quấn vợt cầu lông, </t>
  </si>
  <si>
    <t>chất liệu PU, kích thước (110*2,5*0,08)cm . Mới 100%. Xuất xứ Trung Quốc</t>
  </si>
  <si>
    <t> 105565979150 ngày 07/7/2023 </t>
  </si>
  <si>
    <t xml:space="preserve">Váy ngủ ren người lớn, </t>
  </si>
  <si>
    <t>chất liệu polyester. Mới 100%. Xuất xứ Trung Quốc</t>
  </si>
  <si>
    <t>Bộ quần áo trẻ em</t>
  </si>
  <si>
    <t xml:space="preserve"> Bộ</t>
  </si>
  <si>
    <t xml:space="preserve"> (gồm: 01 áo dài tay, 01 quần dài và 01 quần đùi). Chất liệu làm bằng vải polyester. Hiệu YLIKE. Mới 100%. Xuất xứ Trung Quốc</t>
  </si>
  <si>
    <t>  105433291940 ngày 05/05/2023</t>
  </si>
  <si>
    <t xml:space="preserve">Đầu cắm kim loại + nắp bằng nhựa </t>
  </si>
  <si>
    <t>KT(2*3)cm. Mới 100%. Xuất xứ Trung Quốc</t>
  </si>
  <si>
    <t>Bảng A4 bằng nhựa,</t>
  </si>
  <si>
    <t xml:space="preserve"> kích thước (297*210)mm . Mới 100%. Xuất xứ Trung Quốc</t>
  </si>
  <si>
    <t> 105530937520 ngày 20/06/2023</t>
  </si>
  <si>
    <t xml:space="preserve">Bộ phận giảm tốc hành trình, </t>
  </si>
  <si>
    <t>model PLE70-10, kích thước (5*7)cm. Mới 100%. Xuất xứ Trung Quốc</t>
  </si>
  <si>
    <t>105572988360 ngày 11/07/2023</t>
  </si>
  <si>
    <t xml:space="preserve">Miếng sắt đã định hình, </t>
  </si>
  <si>
    <t>kích thước (17*23)cm. Mới 100%. Xuất xứ Trung Quốc</t>
  </si>
  <si>
    <t>105492144330 ngày 1/06/2023</t>
  </si>
  <si>
    <t>Dung dịch dưỡng ẩm trong việc bảo trì các thiết bị máy móc,</t>
  </si>
  <si>
    <t xml:space="preserve"> hiệu EL, dung tích 01 lít/lọ. Mới 100%. Xuất xứ Trung Quốc</t>
  </si>
  <si>
    <t>105501513720 ngày 06/06/2023</t>
  </si>
  <si>
    <t xml:space="preserve">Đĩa mài, </t>
  </si>
  <si>
    <t>kích thước (180*31,75)mm. Mới 100%. Xuất xứ Trung Quốc</t>
  </si>
  <si>
    <t>105218430001/A11/03TG</t>
  </si>
  <si>
    <t xml:space="preserve">Keo dán nhiệt, chịu nhiệt từ 60 độ C đến 320 độ C, dùng bịt kín trong lĩnh vực ô tô, máy móc, </t>
  </si>
  <si>
    <t>Tuýp</t>
  </si>
  <si>
    <t>hiệu X-Delight, trọng lượng 100g/tuýp. Mới 100%. Xuất xứ Trung Quốc</t>
  </si>
  <si>
    <t>105492977550 ngày 01/06/2023</t>
  </si>
  <si>
    <t xml:space="preserve">Bộ van, vòi sen trong nhà tắm, </t>
  </si>
  <si>
    <t>chất liệu inox, hiệu Goohynae, kích thước (77*15*40)cm. Mới 100%. Xuất xứ Trung Quốc</t>
  </si>
  <si>
    <t>  105499331340 ngày 5/6/2023</t>
  </si>
  <si>
    <t xml:space="preserve">Máy làm đá 4000W/220V/50Hz, </t>
  </si>
  <si>
    <t>model H2B-120S/AB, nhãn hiệu HICON, kích thước (55,6*43,5*83,2)cm, áp suất đầu vào: 0,04-0,5 MPA, liều lượng: R290/100g. Mới 100%. Xuất xứ Trung Quốc</t>
  </si>
  <si>
    <t>105559514800 ngày 4/7/2023</t>
  </si>
  <si>
    <t>Cổng chia USB,</t>
  </si>
  <si>
    <t xml:space="preserve"> kích thước (109,5*70*28)mm, 12v, 2A, 5 Gbps; 100cm, hiệu ORICO. Mới 100%. Xuất xứ Trung Quốc</t>
  </si>
  <si>
    <t> 105492561530 ngay 01/06/2023</t>
  </si>
  <si>
    <t xml:space="preserve">Cân bàn, dòng điện 220v/50hz, trọng lượng tối đa 200Kg, </t>
  </si>
  <si>
    <t>model: TCS-200. Mới 100%. Xuất xứ Trung Quốc</t>
  </si>
  <si>
    <t>105532928762</t>
  </si>
  <si>
    <t xml:space="preserve">Máy bơm chìm </t>
  </si>
  <si>
    <t>9m3/h, 220v, 250w, 1,9A, trọng lượng 04Kg/01Cái, model: QCK45M. Mới 100%. Xuất xứ Trung Quốc</t>
  </si>
  <si>
    <t xml:space="preserve">105591870420 </t>
  </si>
  <si>
    <t xml:space="preserve">Màn hình chiếu của máy chiếu, </t>
  </si>
  <si>
    <t>kích thước (1,5*2)m; trọng lượng 08Kg. Mới 100%. Xuất xứ Trung Quốc</t>
  </si>
  <si>
    <t>10550274395 ngày 16/06/2023</t>
  </si>
  <si>
    <t>119  Danh mục  (Công ty TNHH Giầy AMARA Việt Nam) xe ô tô 98C-235.04</t>
  </si>
  <si>
    <t>172 danh mục  (Công ty TNHH GIầy AMARA  Việt Nam  (xe mooc số  15804 )</t>
  </si>
  <si>
    <t>I</t>
  </si>
  <si>
    <t xml:space="preserve">DANH MỤC HÀNG HOÁ :
CÔNG TY TNHH GIẦY AMARA VIỆT NAM </t>
  </si>
  <si>
    <t>II</t>
  </si>
  <si>
    <t>Số
TT</t>
  </si>
  <si>
    <t>TỔNG CỘNG (I+II):</t>
  </si>
  <si>
    <t>LÀM TRÒN:</t>
  </si>
  <si>
    <t>(Kèm theo Thông báo số: 78 /TB-STC ngày 16   tháng 4 năm 2024 của Sở Tài chính tỉnh Lạng Sơn)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</si>
</sst>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_);_(* \(#,##0\);_(* &quot;-&quot;??_);_(@_)"/>
  </numFmts>
  <fonts count="57">
    <font>
      <sz val="11"/>
      <color theme="1"/>
      <name val="Calibri"/>
      <family val="2"/>
    </font>
    <font>
      <sz val="14"/>
      <color indexed="8"/>
      <name val="Times New Roman"/>
      <family val="2"/>
    </font>
    <font>
      <b/>
      <sz val="12"/>
      <name val="Times New Roman"/>
      <family val="1"/>
    </font>
    <font>
      <sz val="12"/>
      <name val="Times New Roman"/>
      <family val="1"/>
    </font>
    <font>
      <sz val="11"/>
      <name val="Times New Roman"/>
      <family val="1"/>
    </font>
    <font>
      <b/>
      <sz val="14"/>
      <name val="Times New Roman"/>
      <family val="1"/>
    </font>
    <font>
      <i/>
      <sz val="14"/>
      <name val="Times New Roman"/>
      <family val="1"/>
    </font>
    <font>
      <sz val="11"/>
      <color indexed="8"/>
      <name val="Calibri"/>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sz val="18"/>
      <color indexed="56"/>
      <name val="Cambria"/>
      <family val="2"/>
    </font>
    <font>
      <b/>
      <sz val="14"/>
      <color indexed="8"/>
      <name val="Times New Roman"/>
      <family val="2"/>
    </font>
    <font>
      <sz val="14"/>
      <color indexed="10"/>
      <name val="Times New Roman"/>
      <family val="2"/>
    </font>
    <font>
      <sz val="11"/>
      <color indexed="8"/>
      <name val="Times New Roman"/>
      <family val="1"/>
    </font>
    <font>
      <b/>
      <sz val="11"/>
      <color indexed="8"/>
      <name val="Times New Roman"/>
      <family val="1"/>
    </font>
    <font>
      <sz val="12"/>
      <color indexed="8"/>
      <name val="Times New Roman"/>
      <family val="1"/>
    </font>
    <font>
      <b/>
      <sz val="12"/>
      <color indexed="8"/>
      <name val="Times New Roman"/>
      <family val="1"/>
    </font>
    <font>
      <sz val="12"/>
      <color indexed="10"/>
      <name val="Times New Roman"/>
      <family val="1"/>
    </font>
    <font>
      <sz val="12"/>
      <color indexed="63"/>
      <name val="Times New Roman"/>
      <family val="1"/>
    </font>
    <font>
      <sz val="11"/>
      <color indexed="10"/>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5700"/>
      <name val="Times New Roman"/>
      <family val="2"/>
    </font>
    <font>
      <b/>
      <sz val="14"/>
      <color rgb="FF3F3F3F"/>
      <name val="Times New Roman"/>
      <family val="2"/>
    </font>
    <font>
      <sz val="18"/>
      <color theme="3"/>
      <name val="Cambria"/>
      <family val="2"/>
    </font>
    <font>
      <b/>
      <sz val="14"/>
      <color theme="1"/>
      <name val="Times New Roman"/>
      <family val="2"/>
    </font>
    <font>
      <sz val="14"/>
      <color rgb="FFFF0000"/>
      <name val="Times New Roman"/>
      <family val="2"/>
    </font>
    <font>
      <sz val="11"/>
      <color theme="1"/>
      <name val="Times New Roman"/>
      <family val="1"/>
    </font>
    <font>
      <b/>
      <sz val="11"/>
      <color theme="1"/>
      <name val="Times New Roman"/>
      <family val="1"/>
    </font>
    <font>
      <sz val="12"/>
      <color theme="1"/>
      <name val="Times New Roman"/>
      <family val="1"/>
    </font>
    <font>
      <b/>
      <sz val="12"/>
      <color theme="1"/>
      <name val="Times New Roman"/>
      <family val="1"/>
    </font>
    <font>
      <sz val="12"/>
      <color rgb="FFFF0000"/>
      <name val="Times New Roman"/>
      <family val="1"/>
    </font>
    <font>
      <sz val="12"/>
      <color rgb="FF333333"/>
      <name val="Times New Roman"/>
      <family val="1"/>
    </font>
    <font>
      <sz val="12"/>
      <color rgb="FF000000"/>
      <name val="Times New Roman"/>
      <family val="1"/>
    </font>
    <font>
      <b/>
      <sz val="12"/>
      <color rgb="FF000000"/>
      <name val="Times New Roman"/>
      <family val="1"/>
    </font>
    <font>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9F9F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1">
    <xf numFmtId="0" fontId="0" fillId="0" borderId="0" xfId="0" applyFont="1" applyAlignment="1">
      <alignment/>
    </xf>
    <xf numFmtId="0" fontId="48" fillId="33" borderId="0" xfId="0" applyFont="1" applyFill="1" applyAlignment="1">
      <alignment horizontal="center" vertical="center" wrapText="1"/>
    </xf>
    <xf numFmtId="0" fontId="49" fillId="33" borderId="0" xfId="0" applyFont="1" applyFill="1" applyAlignment="1">
      <alignment horizontal="center" vertical="center" wrapText="1"/>
    </xf>
    <xf numFmtId="0" fontId="50" fillId="0" borderId="10" xfId="0" applyFont="1" applyBorder="1" applyAlignment="1">
      <alignment horizontal="center" vertical="center" wrapText="1"/>
    </xf>
    <xf numFmtId="0" fontId="51"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172" fontId="51" fillId="0" borderId="10" xfId="42" applyNumberFormat="1" applyFont="1" applyFill="1" applyBorder="1" applyAlignment="1">
      <alignment horizontal="center" vertical="center" wrapText="1"/>
    </xf>
    <xf numFmtId="0" fontId="48" fillId="33" borderId="0" xfId="0" applyFont="1" applyFill="1" applyAlignment="1">
      <alignment vertical="center" wrapText="1"/>
    </xf>
    <xf numFmtId="0" fontId="48" fillId="33" borderId="11" xfId="0" applyFont="1" applyFill="1" applyBorder="1" applyAlignment="1">
      <alignment vertical="center" wrapText="1"/>
    </xf>
    <xf numFmtId="173" fontId="3" fillId="33" borderId="10" xfId="42" applyNumberFormat="1" applyFont="1" applyFill="1" applyBorder="1" applyAlignment="1">
      <alignment horizontal="center" vertical="center" wrapText="1"/>
    </xf>
    <xf numFmtId="0" fontId="3" fillId="33" borderId="10" xfId="0" applyFont="1" applyFill="1" applyBorder="1" applyAlignment="1">
      <alignment vertical="center" wrapText="1"/>
    </xf>
    <xf numFmtId="173" fontId="3" fillId="33" borderId="10" xfId="0" applyNumberFormat="1"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3" fillId="34" borderId="10"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53" fillId="0" borderId="10" xfId="0" applyFont="1" applyBorder="1" applyAlignment="1">
      <alignment horizontal="center" vertical="center" wrapText="1"/>
    </xf>
    <xf numFmtId="0" fontId="3" fillId="0" borderId="10" xfId="0" applyFont="1" applyBorder="1" applyAlignment="1">
      <alignment vertical="center" wrapText="1"/>
    </xf>
    <xf numFmtId="173" fontId="3" fillId="0" borderId="10" xfId="42" applyNumberFormat="1" applyFont="1" applyFill="1" applyBorder="1" applyAlignment="1">
      <alignment horizontal="center" vertical="center" wrapText="1"/>
    </xf>
    <xf numFmtId="173" fontId="3" fillId="0" borderId="10" xfId="0" applyNumberFormat="1" applyFont="1" applyBorder="1" applyAlignment="1">
      <alignment horizontal="center" vertical="center" wrapText="1"/>
    </xf>
    <xf numFmtId="1" fontId="51"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quotePrefix="1">
      <alignment horizontal="center" vertical="center" wrapText="1"/>
    </xf>
    <xf numFmtId="0" fontId="3" fillId="0" borderId="10" xfId="0" applyFont="1" applyBorder="1" applyAlignment="1">
      <alignment horizontal="center" vertical="center"/>
    </xf>
    <xf numFmtId="0" fontId="54" fillId="0" borderId="10" xfId="0" applyFont="1" applyBorder="1" applyAlignment="1">
      <alignment horizontal="center" vertical="center" wrapText="1"/>
    </xf>
    <xf numFmtId="0" fontId="54" fillId="0" borderId="10" xfId="0" applyFont="1" applyBorder="1" applyAlignment="1" quotePrefix="1">
      <alignment horizontal="center" vertical="center" wrapText="1"/>
    </xf>
    <xf numFmtId="0" fontId="54" fillId="0" borderId="10" xfId="0" applyFont="1" applyBorder="1" applyAlignment="1" quotePrefix="1">
      <alignment horizontal="center" vertical="center"/>
    </xf>
    <xf numFmtId="1" fontId="51" fillId="1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13" borderId="10" xfId="0" applyFont="1" applyFill="1" applyBorder="1" applyAlignment="1">
      <alignment horizontal="center" vertical="center" wrapText="1"/>
    </xf>
    <xf numFmtId="173" fontId="2" fillId="13" borderId="10" xfId="42" applyNumberFormat="1" applyFont="1" applyFill="1" applyBorder="1" applyAlignment="1">
      <alignment horizontal="center" vertical="center" wrapText="1"/>
    </xf>
    <xf numFmtId="173" fontId="2" fillId="13" borderId="10" xfId="0" applyNumberFormat="1" applyFont="1" applyFill="1" applyBorder="1" applyAlignment="1">
      <alignment horizontal="center" vertical="center" wrapText="1"/>
    </xf>
    <xf numFmtId="0" fontId="51" fillId="13" borderId="10" xfId="0" applyFont="1" applyFill="1" applyBorder="1" applyAlignment="1">
      <alignment horizontal="center" vertical="center" wrapText="1"/>
    </xf>
    <xf numFmtId="0" fontId="4" fillId="33" borderId="0" xfId="0" applyFont="1" applyFill="1" applyAlignment="1">
      <alignment horizontal="center" vertical="center" wrapText="1"/>
    </xf>
    <xf numFmtId="172" fontId="51" fillId="13" borderId="10" xfId="42" applyNumberFormat="1"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0" borderId="10" xfId="0" applyFont="1" applyBorder="1" applyAlignment="1">
      <alignment horizontal="left" vertical="center" wrapText="1"/>
    </xf>
    <xf numFmtId="3" fontId="3" fillId="0" borderId="10" xfId="0" applyNumberFormat="1" applyFont="1" applyBorder="1" applyAlignment="1">
      <alignment horizontal="right" vertical="center" wrapText="1"/>
    </xf>
    <xf numFmtId="3" fontId="3" fillId="0" borderId="10" xfId="0" applyNumberFormat="1" applyFont="1" applyBorder="1" applyAlignment="1">
      <alignment horizontal="center" vertical="center" wrapText="1"/>
    </xf>
    <xf numFmtId="0" fontId="54" fillId="0" borderId="10" xfId="0" applyFont="1" applyBorder="1" applyAlignment="1">
      <alignment horizontal="center" vertical="center"/>
    </xf>
    <xf numFmtId="0" fontId="55" fillId="0" borderId="10" xfId="0" applyFont="1" applyBorder="1" applyAlignment="1" quotePrefix="1">
      <alignment horizontal="center" vertical="center"/>
    </xf>
    <xf numFmtId="0" fontId="2" fillId="33" borderId="10" xfId="0" applyFont="1" applyFill="1" applyBorder="1" applyAlignment="1">
      <alignment vertical="center"/>
    </xf>
    <xf numFmtId="0" fontId="56" fillId="33" borderId="0" xfId="0" applyFont="1" applyFill="1" applyAlignment="1">
      <alignment vertical="center" wrapText="1"/>
    </xf>
    <xf numFmtId="0" fontId="56" fillId="0" borderId="0" xfId="0" applyFont="1" applyAlignment="1">
      <alignment vertical="center" wrapText="1"/>
    </xf>
    <xf numFmtId="0" fontId="4" fillId="33" borderId="0" xfId="0" applyFont="1" applyFill="1" applyAlignment="1">
      <alignment vertical="center" wrapText="1"/>
    </xf>
    <xf numFmtId="0" fontId="48" fillId="0" borderId="0" xfId="0" applyFont="1" applyAlignment="1">
      <alignment vertical="center" wrapText="1"/>
    </xf>
    <xf numFmtId="3" fontId="2" fillId="0" borderId="10" xfId="0" applyNumberFormat="1" applyFont="1" applyBorder="1" applyAlignment="1">
      <alignment horizontal="right" vertical="center"/>
    </xf>
    <xf numFmtId="0" fontId="2" fillId="13" borderId="12" xfId="0" applyFont="1" applyFill="1" applyBorder="1" applyAlignment="1">
      <alignment horizontal="left" vertical="center" wrapText="1"/>
    </xf>
    <xf numFmtId="0" fontId="2" fillId="13" borderId="13" xfId="0" applyFont="1" applyFill="1" applyBorder="1" applyAlignment="1">
      <alignment horizontal="left" vertical="center" wrapText="1"/>
    </xf>
    <xf numFmtId="0" fontId="2" fillId="13" borderId="14" xfId="0" applyFont="1" applyFill="1" applyBorder="1" applyAlignment="1">
      <alignment horizontal="left" vertical="center" wrapText="1"/>
    </xf>
    <xf numFmtId="1" fontId="51" fillId="13" borderId="12" xfId="0" applyNumberFormat="1" applyFont="1" applyFill="1" applyBorder="1" applyAlignment="1">
      <alignment horizontal="left" vertical="center" wrapText="1"/>
    </xf>
    <xf numFmtId="1" fontId="51" fillId="13" borderId="13" xfId="0" applyNumberFormat="1" applyFont="1" applyFill="1" applyBorder="1" applyAlignment="1">
      <alignment horizontal="left" vertical="center" wrapText="1"/>
    </xf>
    <xf numFmtId="1" fontId="51" fillId="13" borderId="14" xfId="0" applyNumberFormat="1" applyFont="1" applyFill="1" applyBorder="1" applyAlignment="1">
      <alignment horizontal="left" vertical="center" wrapText="1"/>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5" fillId="33" borderId="0" xfId="0" applyFont="1" applyFill="1" applyAlignment="1">
      <alignment horizontal="center" vertical="center" wrapText="1"/>
    </xf>
    <xf numFmtId="0" fontId="6" fillId="33" borderId="0" xfId="0" applyFont="1" applyFill="1" applyAlignment="1">
      <alignment horizontal="center" vertical="center" wrapText="1"/>
    </xf>
    <xf numFmtId="0" fontId="2" fillId="13" borderId="12" xfId="0" applyFont="1" applyFill="1" applyBorder="1" applyAlignment="1">
      <alignment horizontal="center" vertical="center" wrapText="1"/>
    </xf>
    <xf numFmtId="0" fontId="2" fillId="13" borderId="14"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99"/>
  <sheetViews>
    <sheetView tabSelected="1" zoomScale="124" zoomScaleNormal="124" zoomScalePageLayoutView="0" workbookViewId="0" topLeftCell="A1">
      <selection activeCell="B2" sqref="B2:K2"/>
    </sheetView>
  </sheetViews>
  <sheetFormatPr defaultColWidth="9.140625" defaultRowHeight="15"/>
  <cols>
    <col min="1" max="1" width="5.57421875" style="1" customWidth="1"/>
    <col min="2" max="2" width="5.7109375" style="33" customWidth="1"/>
    <col min="3" max="3" width="20.140625" style="7" customWidth="1"/>
    <col min="4" max="4" width="8.7109375" style="7" customWidth="1"/>
    <col min="5" max="5" width="8.7109375" style="1" customWidth="1"/>
    <col min="6" max="6" width="45.8515625" style="7" customWidth="1"/>
    <col min="7" max="7" width="8.8515625" style="7" hidden="1" customWidth="1"/>
    <col min="8" max="8" width="13.00390625" style="7" hidden="1" customWidth="1"/>
    <col min="9" max="9" width="18.00390625" style="7" hidden="1" customWidth="1"/>
    <col min="10" max="10" width="30.8515625" style="1" customWidth="1"/>
    <col min="11" max="11" width="10.140625" style="1" customWidth="1"/>
    <col min="12" max="16384" width="9.140625" style="7" customWidth="1"/>
  </cols>
  <sheetData>
    <row r="1" spans="2:11" ht="45" customHeight="1">
      <c r="B1" s="57" t="s">
        <v>768</v>
      </c>
      <c r="C1" s="57"/>
      <c r="D1" s="57"/>
      <c r="E1" s="57"/>
      <c r="F1" s="57"/>
      <c r="G1" s="57"/>
      <c r="H1" s="57"/>
      <c r="I1" s="57"/>
      <c r="J1" s="57"/>
      <c r="K1" s="57"/>
    </row>
    <row r="2" spans="2:11" ht="30" customHeight="1">
      <c r="B2" s="58" t="s">
        <v>773</v>
      </c>
      <c r="C2" s="58"/>
      <c r="D2" s="58"/>
      <c r="E2" s="58"/>
      <c r="F2" s="58"/>
      <c r="G2" s="58"/>
      <c r="H2" s="58"/>
      <c r="I2" s="58"/>
      <c r="J2" s="58"/>
      <c r="K2" s="58"/>
    </row>
    <row r="3" spans="3:11" ht="15">
      <c r="C3" s="8"/>
      <c r="D3" s="8"/>
      <c r="E3" s="14"/>
      <c r="F3" s="8"/>
      <c r="G3" s="8"/>
      <c r="H3" s="8"/>
      <c r="I3" s="8"/>
      <c r="J3" s="14"/>
      <c r="K3" s="8"/>
    </row>
    <row r="4" spans="1:11" s="2" customFormat="1" ht="54.75" customHeight="1">
      <c r="A4" s="4" t="s">
        <v>770</v>
      </c>
      <c r="B4" s="28" t="s">
        <v>425</v>
      </c>
      <c r="C4" s="19" t="s">
        <v>89</v>
      </c>
      <c r="D4" s="20" t="s">
        <v>90</v>
      </c>
      <c r="E4" s="6" t="s">
        <v>0</v>
      </c>
      <c r="F4" s="19" t="s">
        <v>91</v>
      </c>
      <c r="G4" s="19" t="s">
        <v>92</v>
      </c>
      <c r="H4" s="19" t="s">
        <v>93</v>
      </c>
      <c r="I4" s="6" t="s">
        <v>94</v>
      </c>
      <c r="J4" s="19" t="s">
        <v>95</v>
      </c>
      <c r="K4" s="19" t="s">
        <v>1</v>
      </c>
    </row>
    <row r="5" spans="1:11" s="2" customFormat="1" ht="31.5" customHeight="1">
      <c r="A5" s="32"/>
      <c r="B5" s="29" t="s">
        <v>767</v>
      </c>
      <c r="C5" s="51" t="s">
        <v>766</v>
      </c>
      <c r="D5" s="52"/>
      <c r="E5" s="52"/>
      <c r="F5" s="53"/>
      <c r="G5" s="27"/>
      <c r="H5" s="27"/>
      <c r="I5" s="34">
        <f>SUM(I6:I177)</f>
        <v>824014203.4710003</v>
      </c>
      <c r="J5" s="27"/>
      <c r="K5" s="27"/>
    </row>
    <row r="6" spans="1:11" ht="68.25" customHeight="1">
      <c r="A6" s="35">
        <v>1</v>
      </c>
      <c r="B6" s="5">
        <v>1</v>
      </c>
      <c r="C6" s="10" t="s">
        <v>96</v>
      </c>
      <c r="D6" s="5" t="s">
        <v>6</v>
      </c>
      <c r="E6" s="5">
        <v>1440</v>
      </c>
      <c r="F6" s="5" t="s">
        <v>413</v>
      </c>
      <c r="G6" s="5"/>
      <c r="H6" s="9"/>
      <c r="I6" s="11">
        <v>13248000</v>
      </c>
      <c r="J6" s="21" t="s">
        <v>409</v>
      </c>
      <c r="K6" s="12"/>
    </row>
    <row r="7" spans="1:11" ht="63">
      <c r="A7" s="35">
        <v>2</v>
      </c>
      <c r="B7" s="5">
        <v>2</v>
      </c>
      <c r="C7" s="10" t="s">
        <v>96</v>
      </c>
      <c r="D7" s="5" t="s">
        <v>6</v>
      </c>
      <c r="E7" s="5">
        <v>900</v>
      </c>
      <c r="F7" s="5" t="s">
        <v>413</v>
      </c>
      <c r="G7" s="5"/>
      <c r="H7" s="9"/>
      <c r="I7" s="11">
        <v>16470000</v>
      </c>
      <c r="J7" s="21" t="s">
        <v>409</v>
      </c>
      <c r="K7" s="12"/>
    </row>
    <row r="8" spans="1:11" ht="63">
      <c r="A8" s="35">
        <v>3</v>
      </c>
      <c r="B8" s="5">
        <v>3</v>
      </c>
      <c r="C8" s="10" t="s">
        <v>96</v>
      </c>
      <c r="D8" s="5" t="s">
        <v>6</v>
      </c>
      <c r="E8" s="5">
        <v>1320</v>
      </c>
      <c r="F8" s="5" t="s">
        <v>413</v>
      </c>
      <c r="G8" s="5"/>
      <c r="H8" s="9"/>
      <c r="I8" s="11">
        <v>19800000</v>
      </c>
      <c r="J8" s="21" t="s">
        <v>409</v>
      </c>
      <c r="K8" s="12"/>
    </row>
    <row r="9" spans="1:11" ht="63">
      <c r="A9" s="35">
        <v>4</v>
      </c>
      <c r="B9" s="5">
        <v>4</v>
      </c>
      <c r="C9" s="10" t="s">
        <v>97</v>
      </c>
      <c r="D9" s="5" t="s">
        <v>6</v>
      </c>
      <c r="E9" s="5">
        <v>280</v>
      </c>
      <c r="F9" s="5" t="s">
        <v>413</v>
      </c>
      <c r="G9" s="5"/>
      <c r="H9" s="9"/>
      <c r="I9" s="11">
        <v>8400000</v>
      </c>
      <c r="J9" s="21" t="s">
        <v>409</v>
      </c>
      <c r="K9" s="12"/>
    </row>
    <row r="10" spans="1:11" ht="65.25" customHeight="1">
      <c r="A10" s="35">
        <v>5</v>
      </c>
      <c r="B10" s="5">
        <v>5</v>
      </c>
      <c r="C10" s="10" t="s">
        <v>96</v>
      </c>
      <c r="D10" s="5" t="s">
        <v>6</v>
      </c>
      <c r="E10" s="5">
        <v>116</v>
      </c>
      <c r="F10" s="5" t="s">
        <v>413</v>
      </c>
      <c r="G10" s="5"/>
      <c r="H10" s="9"/>
      <c r="I10" s="11">
        <v>2111200</v>
      </c>
      <c r="J10" s="21" t="s">
        <v>409</v>
      </c>
      <c r="K10" s="12"/>
    </row>
    <row r="11" spans="1:11" ht="72" customHeight="1">
      <c r="A11" s="35">
        <v>6</v>
      </c>
      <c r="B11" s="5">
        <v>6</v>
      </c>
      <c r="C11" s="10" t="s">
        <v>98</v>
      </c>
      <c r="D11" s="5" t="s">
        <v>6</v>
      </c>
      <c r="E11" s="5">
        <v>200</v>
      </c>
      <c r="F11" s="5" t="s">
        <v>414</v>
      </c>
      <c r="G11" s="5"/>
      <c r="H11" s="9"/>
      <c r="I11" s="11">
        <v>3000000</v>
      </c>
      <c r="J11" s="21" t="s">
        <v>409</v>
      </c>
      <c r="K11" s="12"/>
    </row>
    <row r="12" spans="1:11" ht="69" customHeight="1">
      <c r="A12" s="35">
        <v>7</v>
      </c>
      <c r="B12" s="5">
        <v>7</v>
      </c>
      <c r="C12" s="10" t="s">
        <v>99</v>
      </c>
      <c r="D12" s="5" t="s">
        <v>6</v>
      </c>
      <c r="E12" s="5">
        <v>1100</v>
      </c>
      <c r="F12" s="5" t="s">
        <v>415</v>
      </c>
      <c r="G12" s="5"/>
      <c r="H12" s="9"/>
      <c r="I12" s="11">
        <v>16500000</v>
      </c>
      <c r="J12" s="21" t="s">
        <v>409</v>
      </c>
      <c r="K12" s="12"/>
    </row>
    <row r="13" spans="1:11" ht="63">
      <c r="A13" s="35">
        <v>8</v>
      </c>
      <c r="B13" s="5">
        <v>8</v>
      </c>
      <c r="C13" s="10" t="s">
        <v>100</v>
      </c>
      <c r="D13" s="5" t="s">
        <v>6</v>
      </c>
      <c r="E13" s="5">
        <v>1820</v>
      </c>
      <c r="F13" s="5" t="s">
        <v>415</v>
      </c>
      <c r="G13" s="5"/>
      <c r="H13" s="9"/>
      <c r="I13" s="11">
        <v>23114000</v>
      </c>
      <c r="J13" s="21" t="s">
        <v>409</v>
      </c>
      <c r="K13" s="12"/>
    </row>
    <row r="14" spans="1:11" ht="63">
      <c r="A14" s="35">
        <v>9</v>
      </c>
      <c r="B14" s="5">
        <v>9</v>
      </c>
      <c r="C14" s="10" t="s">
        <v>107</v>
      </c>
      <c r="D14" s="5" t="s">
        <v>6</v>
      </c>
      <c r="E14" s="5">
        <v>2600</v>
      </c>
      <c r="F14" s="5" t="s">
        <v>413</v>
      </c>
      <c r="G14" s="5"/>
      <c r="H14" s="9"/>
      <c r="I14" s="11">
        <v>33020000</v>
      </c>
      <c r="J14" s="21" t="s">
        <v>409</v>
      </c>
      <c r="K14" s="12"/>
    </row>
    <row r="15" spans="1:11" ht="63">
      <c r="A15" s="35">
        <v>10</v>
      </c>
      <c r="B15" s="5">
        <v>10</v>
      </c>
      <c r="C15" s="10" t="s">
        <v>99</v>
      </c>
      <c r="D15" s="5" t="s">
        <v>6</v>
      </c>
      <c r="E15" s="5">
        <v>330</v>
      </c>
      <c r="F15" s="5" t="s">
        <v>416</v>
      </c>
      <c r="G15" s="5"/>
      <c r="H15" s="9"/>
      <c r="I15" s="11">
        <v>4950000</v>
      </c>
      <c r="J15" s="21" t="s">
        <v>409</v>
      </c>
      <c r="K15" s="12"/>
    </row>
    <row r="16" spans="1:11" ht="63">
      <c r="A16" s="35">
        <v>11</v>
      </c>
      <c r="B16" s="5">
        <v>11</v>
      </c>
      <c r="C16" s="10" t="s">
        <v>111</v>
      </c>
      <c r="D16" s="5" t="s">
        <v>6</v>
      </c>
      <c r="E16" s="5">
        <v>1040</v>
      </c>
      <c r="F16" s="5" t="s">
        <v>413</v>
      </c>
      <c r="G16" s="5"/>
      <c r="H16" s="9"/>
      <c r="I16" s="11">
        <v>6552000</v>
      </c>
      <c r="J16" s="21" t="s">
        <v>409</v>
      </c>
      <c r="K16" s="12"/>
    </row>
    <row r="17" spans="1:11" ht="63">
      <c r="A17" s="35">
        <v>12</v>
      </c>
      <c r="B17" s="5">
        <v>12</v>
      </c>
      <c r="C17" s="10" t="s">
        <v>113</v>
      </c>
      <c r="D17" s="5" t="s">
        <v>3</v>
      </c>
      <c r="E17" s="5">
        <v>250</v>
      </c>
      <c r="F17" s="5" t="s">
        <v>417</v>
      </c>
      <c r="G17" s="5"/>
      <c r="H17" s="9"/>
      <c r="I17" s="11">
        <v>8250000</v>
      </c>
      <c r="J17" s="21" t="s">
        <v>409</v>
      </c>
      <c r="K17" s="12"/>
    </row>
    <row r="18" spans="1:11" ht="63">
      <c r="A18" s="35">
        <v>13</v>
      </c>
      <c r="B18" s="5">
        <v>13</v>
      </c>
      <c r="C18" s="10" t="s">
        <v>106</v>
      </c>
      <c r="D18" s="5" t="s">
        <v>6</v>
      </c>
      <c r="E18" s="5">
        <v>600</v>
      </c>
      <c r="F18" s="5" t="s">
        <v>413</v>
      </c>
      <c r="G18" s="5"/>
      <c r="H18" s="9"/>
      <c r="I18" s="11">
        <v>9000000</v>
      </c>
      <c r="J18" s="21" t="s">
        <v>409</v>
      </c>
      <c r="K18" s="12"/>
    </row>
    <row r="19" spans="1:11" ht="63">
      <c r="A19" s="35">
        <v>14</v>
      </c>
      <c r="B19" s="5">
        <v>14</v>
      </c>
      <c r="C19" s="10" t="s">
        <v>112</v>
      </c>
      <c r="D19" s="5" t="s">
        <v>6</v>
      </c>
      <c r="E19" s="5">
        <v>180</v>
      </c>
      <c r="F19" s="5" t="s">
        <v>415</v>
      </c>
      <c r="G19" s="5"/>
      <c r="H19" s="9"/>
      <c r="I19" s="11">
        <v>2106000</v>
      </c>
      <c r="J19" s="21" t="s">
        <v>409</v>
      </c>
      <c r="K19" s="12"/>
    </row>
    <row r="20" spans="1:11" ht="63">
      <c r="A20" s="35">
        <v>15</v>
      </c>
      <c r="B20" s="5">
        <v>15</v>
      </c>
      <c r="C20" s="10" t="s">
        <v>110</v>
      </c>
      <c r="D20" s="5" t="s">
        <v>6</v>
      </c>
      <c r="E20" s="5">
        <v>165</v>
      </c>
      <c r="F20" s="5" t="s">
        <v>413</v>
      </c>
      <c r="G20" s="5"/>
      <c r="H20" s="9"/>
      <c r="I20" s="11">
        <v>4950000</v>
      </c>
      <c r="J20" s="21" t="s">
        <v>409</v>
      </c>
      <c r="K20" s="12"/>
    </row>
    <row r="21" spans="1:11" s="43" customFormat="1" ht="63">
      <c r="A21" s="35">
        <v>16</v>
      </c>
      <c r="B21" s="5">
        <v>16</v>
      </c>
      <c r="C21" s="10" t="s">
        <v>106</v>
      </c>
      <c r="D21" s="5" t="s">
        <v>6</v>
      </c>
      <c r="E21" s="5">
        <v>800</v>
      </c>
      <c r="F21" s="5" t="s">
        <v>413</v>
      </c>
      <c r="G21" s="5"/>
      <c r="H21" s="9"/>
      <c r="I21" s="11">
        <v>16480000</v>
      </c>
      <c r="J21" s="21" t="s">
        <v>409</v>
      </c>
      <c r="K21" s="12"/>
    </row>
    <row r="22" spans="1:11" ht="63">
      <c r="A22" s="35">
        <v>17</v>
      </c>
      <c r="B22" s="5">
        <v>17</v>
      </c>
      <c r="C22" s="10" t="s">
        <v>111</v>
      </c>
      <c r="D22" s="5" t="s">
        <v>6</v>
      </c>
      <c r="E22" s="5">
        <v>5100</v>
      </c>
      <c r="F22" s="5" t="s">
        <v>422</v>
      </c>
      <c r="G22" s="5"/>
      <c r="H22" s="9"/>
      <c r="I22" s="11">
        <v>49470000</v>
      </c>
      <c r="J22" s="21" t="s">
        <v>409</v>
      </c>
      <c r="K22" s="12"/>
    </row>
    <row r="23" spans="1:11" ht="63">
      <c r="A23" s="35">
        <v>18</v>
      </c>
      <c r="B23" s="5">
        <v>18</v>
      </c>
      <c r="C23" s="10" t="s">
        <v>110</v>
      </c>
      <c r="D23" s="5" t="s">
        <v>6</v>
      </c>
      <c r="E23" s="5">
        <v>550</v>
      </c>
      <c r="F23" s="5" t="s">
        <v>413</v>
      </c>
      <c r="G23" s="5"/>
      <c r="H23" s="9"/>
      <c r="I23" s="11">
        <v>8250000</v>
      </c>
      <c r="J23" s="21" t="s">
        <v>409</v>
      </c>
      <c r="K23" s="12"/>
    </row>
    <row r="24" spans="1:11" ht="63">
      <c r="A24" s="35">
        <v>19</v>
      </c>
      <c r="B24" s="5">
        <v>19</v>
      </c>
      <c r="C24" s="10" t="s">
        <v>109</v>
      </c>
      <c r="D24" s="5" t="s">
        <v>6</v>
      </c>
      <c r="E24" s="5">
        <v>375</v>
      </c>
      <c r="F24" s="5" t="s">
        <v>413</v>
      </c>
      <c r="G24" s="5"/>
      <c r="H24" s="9"/>
      <c r="I24" s="11">
        <v>8250000</v>
      </c>
      <c r="J24" s="21" t="s">
        <v>409</v>
      </c>
      <c r="K24" s="12"/>
    </row>
    <row r="25" spans="1:11" ht="63">
      <c r="A25" s="35">
        <v>20</v>
      </c>
      <c r="B25" s="5">
        <v>20</v>
      </c>
      <c r="C25" s="10" t="s">
        <v>108</v>
      </c>
      <c r="D25" s="5" t="s">
        <v>6</v>
      </c>
      <c r="E25" s="5">
        <v>300</v>
      </c>
      <c r="F25" s="5" t="s">
        <v>414</v>
      </c>
      <c r="G25" s="5"/>
      <c r="H25" s="9"/>
      <c r="I25" s="11">
        <v>3300000</v>
      </c>
      <c r="J25" s="21" t="s">
        <v>409</v>
      </c>
      <c r="K25" s="12"/>
    </row>
    <row r="26" spans="1:11" ht="63">
      <c r="A26" s="35">
        <v>21</v>
      </c>
      <c r="B26" s="5">
        <v>21</v>
      </c>
      <c r="C26" s="10" t="s">
        <v>106</v>
      </c>
      <c r="D26" s="5" t="s">
        <v>6</v>
      </c>
      <c r="E26" s="5">
        <v>1800</v>
      </c>
      <c r="F26" s="5" t="s">
        <v>413</v>
      </c>
      <c r="G26" s="5"/>
      <c r="H26" s="9"/>
      <c r="I26" s="11">
        <v>19800000</v>
      </c>
      <c r="J26" s="21" t="s">
        <v>409</v>
      </c>
      <c r="K26" s="12"/>
    </row>
    <row r="27" spans="1:11" ht="63">
      <c r="A27" s="35">
        <v>22</v>
      </c>
      <c r="B27" s="5">
        <v>22</v>
      </c>
      <c r="C27" s="10" t="s">
        <v>107</v>
      </c>
      <c r="D27" s="5" t="s">
        <v>6</v>
      </c>
      <c r="E27" s="5">
        <v>390</v>
      </c>
      <c r="F27" s="5" t="s">
        <v>423</v>
      </c>
      <c r="G27" s="5"/>
      <c r="H27" s="9"/>
      <c r="I27" s="11">
        <v>4953000</v>
      </c>
      <c r="J27" s="21" t="s">
        <v>409</v>
      </c>
      <c r="K27" s="12"/>
    </row>
    <row r="28" spans="1:11" ht="63">
      <c r="A28" s="35">
        <v>23</v>
      </c>
      <c r="B28" s="5">
        <v>23</v>
      </c>
      <c r="C28" s="10" t="s">
        <v>106</v>
      </c>
      <c r="D28" s="5" t="s">
        <v>6</v>
      </c>
      <c r="E28" s="5">
        <v>300</v>
      </c>
      <c r="F28" s="5" t="s">
        <v>413</v>
      </c>
      <c r="G28" s="5"/>
      <c r="H28" s="9"/>
      <c r="I28" s="11">
        <v>3300000</v>
      </c>
      <c r="J28" s="21" t="s">
        <v>409</v>
      </c>
      <c r="K28" s="12"/>
    </row>
    <row r="29" spans="1:11" ht="63">
      <c r="A29" s="35">
        <v>24</v>
      </c>
      <c r="B29" s="5">
        <v>24</v>
      </c>
      <c r="C29" s="10" t="s">
        <v>106</v>
      </c>
      <c r="D29" s="5" t="s">
        <v>6</v>
      </c>
      <c r="E29" s="5">
        <v>630</v>
      </c>
      <c r="F29" s="5" t="s">
        <v>424</v>
      </c>
      <c r="G29" s="5"/>
      <c r="H29" s="9"/>
      <c r="I29" s="11">
        <v>4977000</v>
      </c>
      <c r="J29" s="21" t="s">
        <v>409</v>
      </c>
      <c r="K29" s="12"/>
    </row>
    <row r="30" spans="1:11" ht="63">
      <c r="A30" s="35">
        <v>25</v>
      </c>
      <c r="B30" s="5">
        <v>25</v>
      </c>
      <c r="C30" s="10" t="s">
        <v>105</v>
      </c>
      <c r="D30" s="5" t="s">
        <v>6</v>
      </c>
      <c r="E30" s="5">
        <v>1560</v>
      </c>
      <c r="F30" s="5" t="s">
        <v>417</v>
      </c>
      <c r="G30" s="5"/>
      <c r="H30" s="9"/>
      <c r="I30" s="11">
        <v>19812000</v>
      </c>
      <c r="J30" s="21" t="s">
        <v>409</v>
      </c>
      <c r="K30" s="12"/>
    </row>
    <row r="31" spans="1:11" ht="63">
      <c r="A31" s="35">
        <v>26</v>
      </c>
      <c r="B31" s="5">
        <v>26</v>
      </c>
      <c r="C31" s="10" t="s">
        <v>104</v>
      </c>
      <c r="D31" s="5" t="s">
        <v>6</v>
      </c>
      <c r="E31" s="5">
        <v>1500</v>
      </c>
      <c r="F31" s="5" t="s">
        <v>417</v>
      </c>
      <c r="G31" s="5"/>
      <c r="H31" s="9"/>
      <c r="I31" s="11">
        <v>24750000</v>
      </c>
      <c r="J31" s="21" t="s">
        <v>409</v>
      </c>
      <c r="K31" s="12"/>
    </row>
    <row r="32" spans="1:11" ht="63">
      <c r="A32" s="35">
        <v>27</v>
      </c>
      <c r="B32" s="5">
        <v>27</v>
      </c>
      <c r="C32" s="10" t="s">
        <v>103</v>
      </c>
      <c r="D32" s="5" t="s">
        <v>6</v>
      </c>
      <c r="E32" s="5">
        <v>1600</v>
      </c>
      <c r="F32" s="5" t="s">
        <v>413</v>
      </c>
      <c r="G32" s="5"/>
      <c r="H32" s="9"/>
      <c r="I32" s="11">
        <v>32960000</v>
      </c>
      <c r="J32" s="21" t="s">
        <v>409</v>
      </c>
      <c r="K32" s="12"/>
    </row>
    <row r="33" spans="1:11" ht="63">
      <c r="A33" s="35">
        <v>28</v>
      </c>
      <c r="B33" s="5">
        <v>28</v>
      </c>
      <c r="C33" s="10" t="s">
        <v>102</v>
      </c>
      <c r="D33" s="5" t="s">
        <v>6</v>
      </c>
      <c r="E33" s="5">
        <v>320</v>
      </c>
      <c r="F33" s="5" t="s">
        <v>417</v>
      </c>
      <c r="G33" s="5"/>
      <c r="H33" s="9"/>
      <c r="I33" s="11">
        <v>6624000</v>
      </c>
      <c r="J33" s="21" t="s">
        <v>409</v>
      </c>
      <c r="K33" s="12"/>
    </row>
    <row r="34" spans="1:11" ht="63">
      <c r="A34" s="35">
        <v>29</v>
      </c>
      <c r="B34" s="5">
        <v>29</v>
      </c>
      <c r="C34" s="10" t="s">
        <v>106</v>
      </c>
      <c r="D34" s="5" t="s">
        <v>6</v>
      </c>
      <c r="E34" s="5">
        <v>1500</v>
      </c>
      <c r="F34" s="5" t="s">
        <v>413</v>
      </c>
      <c r="G34" s="5"/>
      <c r="H34" s="9"/>
      <c r="I34" s="11">
        <v>16500000</v>
      </c>
      <c r="J34" s="21" t="s">
        <v>409</v>
      </c>
      <c r="K34" s="12"/>
    </row>
    <row r="35" spans="1:11" ht="63">
      <c r="A35" s="35">
        <v>30</v>
      </c>
      <c r="B35" s="5">
        <v>30</v>
      </c>
      <c r="C35" s="10" t="s">
        <v>104</v>
      </c>
      <c r="D35" s="5" t="s">
        <v>11</v>
      </c>
      <c r="E35" s="5">
        <v>240</v>
      </c>
      <c r="F35" s="5" t="s">
        <v>424</v>
      </c>
      <c r="G35" s="5"/>
      <c r="H35" s="9"/>
      <c r="I35" s="11">
        <v>4944000</v>
      </c>
      <c r="J35" s="21" t="s">
        <v>409</v>
      </c>
      <c r="K35" s="12"/>
    </row>
    <row r="36" spans="1:11" ht="63">
      <c r="A36" s="35">
        <v>31</v>
      </c>
      <c r="B36" s="5">
        <v>31</v>
      </c>
      <c r="C36" s="10" t="s">
        <v>101</v>
      </c>
      <c r="D36" s="5" t="s">
        <v>6</v>
      </c>
      <c r="E36" s="5">
        <v>300</v>
      </c>
      <c r="F36" s="5" t="s">
        <v>413</v>
      </c>
      <c r="G36" s="5"/>
      <c r="H36" s="9"/>
      <c r="I36" s="11">
        <v>4950000</v>
      </c>
      <c r="J36" s="21" t="s">
        <v>409</v>
      </c>
      <c r="K36" s="12"/>
    </row>
    <row r="37" spans="1:11" s="43" customFormat="1" ht="94.5">
      <c r="A37" s="35">
        <v>32</v>
      </c>
      <c r="B37" s="5">
        <v>32</v>
      </c>
      <c r="C37" s="10" t="s">
        <v>410</v>
      </c>
      <c r="D37" s="5" t="s">
        <v>12</v>
      </c>
      <c r="E37" s="5">
        <v>294</v>
      </c>
      <c r="F37" s="5" t="s">
        <v>418</v>
      </c>
      <c r="G37" s="5">
        <v>5</v>
      </c>
      <c r="H37" s="9">
        <v>23470</v>
      </c>
      <c r="I37" s="11">
        <f aca="true" t="shared" si="0" ref="I37:I70">E37*G37*H37</f>
        <v>34500900</v>
      </c>
      <c r="J37" s="3" t="s">
        <v>36</v>
      </c>
      <c r="K37" s="5" t="s">
        <v>411</v>
      </c>
    </row>
    <row r="38" spans="1:11" ht="49.5" customHeight="1">
      <c r="A38" s="35">
        <v>33</v>
      </c>
      <c r="B38" s="5">
        <v>33</v>
      </c>
      <c r="C38" s="10" t="s">
        <v>365</v>
      </c>
      <c r="D38" s="5" t="s">
        <v>3</v>
      </c>
      <c r="E38" s="5">
        <v>1680</v>
      </c>
      <c r="F38" s="5" t="s">
        <v>236</v>
      </c>
      <c r="G38" s="5">
        <v>1.2</v>
      </c>
      <c r="H38" s="9">
        <v>23470</v>
      </c>
      <c r="I38" s="11">
        <f t="shared" si="0"/>
        <v>47315520</v>
      </c>
      <c r="J38" s="3" t="s">
        <v>412</v>
      </c>
      <c r="K38" s="5"/>
    </row>
    <row r="39" spans="1:11" ht="49.5" customHeight="1">
      <c r="A39" s="35">
        <v>34</v>
      </c>
      <c r="B39" s="5">
        <v>34</v>
      </c>
      <c r="C39" s="10" t="s">
        <v>366</v>
      </c>
      <c r="D39" s="5" t="s">
        <v>3</v>
      </c>
      <c r="E39" s="5">
        <v>540</v>
      </c>
      <c r="F39" s="5" t="s">
        <v>237</v>
      </c>
      <c r="G39" s="5">
        <v>1.2</v>
      </c>
      <c r="H39" s="9">
        <v>23470</v>
      </c>
      <c r="I39" s="11">
        <f t="shared" si="0"/>
        <v>15208560</v>
      </c>
      <c r="J39" s="3" t="s">
        <v>36</v>
      </c>
      <c r="K39" s="5"/>
    </row>
    <row r="40" spans="1:11" ht="49.5" customHeight="1">
      <c r="A40" s="35">
        <v>35</v>
      </c>
      <c r="B40" s="5">
        <v>35</v>
      </c>
      <c r="C40" s="10" t="s">
        <v>108</v>
      </c>
      <c r="D40" s="5" t="s">
        <v>6</v>
      </c>
      <c r="E40" s="5">
        <v>220</v>
      </c>
      <c r="F40" s="5" t="s">
        <v>238</v>
      </c>
      <c r="G40" s="5">
        <v>1</v>
      </c>
      <c r="H40" s="9">
        <v>23470</v>
      </c>
      <c r="I40" s="11">
        <f t="shared" si="0"/>
        <v>5163400</v>
      </c>
      <c r="J40" s="3" t="s">
        <v>358</v>
      </c>
      <c r="K40" s="5"/>
    </row>
    <row r="41" spans="1:11" ht="49.5" customHeight="1">
      <c r="A41" s="35">
        <v>36</v>
      </c>
      <c r="B41" s="5">
        <v>36</v>
      </c>
      <c r="C41" s="10" t="s">
        <v>363</v>
      </c>
      <c r="D41" s="5" t="s">
        <v>6</v>
      </c>
      <c r="E41" s="5">
        <v>240</v>
      </c>
      <c r="F41" s="5" t="s">
        <v>239</v>
      </c>
      <c r="G41" s="5">
        <v>0.5</v>
      </c>
      <c r="H41" s="9">
        <v>23470</v>
      </c>
      <c r="I41" s="11">
        <f t="shared" si="0"/>
        <v>2816400</v>
      </c>
      <c r="J41" s="3" t="s">
        <v>37</v>
      </c>
      <c r="K41" s="5"/>
    </row>
    <row r="42" spans="1:11" ht="49.5" customHeight="1">
      <c r="A42" s="35">
        <v>37</v>
      </c>
      <c r="B42" s="5">
        <v>37</v>
      </c>
      <c r="C42" s="10" t="s">
        <v>363</v>
      </c>
      <c r="D42" s="5" t="s">
        <v>6</v>
      </c>
      <c r="E42" s="5">
        <v>360</v>
      </c>
      <c r="F42" s="5" t="s">
        <v>240</v>
      </c>
      <c r="G42" s="5">
        <v>0.5</v>
      </c>
      <c r="H42" s="9">
        <v>23470</v>
      </c>
      <c r="I42" s="11">
        <f t="shared" si="0"/>
        <v>4224600</v>
      </c>
      <c r="J42" s="3" t="s">
        <v>37</v>
      </c>
      <c r="K42" s="5"/>
    </row>
    <row r="43" spans="1:11" ht="49.5" customHeight="1">
      <c r="A43" s="35">
        <v>38</v>
      </c>
      <c r="B43" s="5">
        <v>38</v>
      </c>
      <c r="C43" s="10" t="s">
        <v>364</v>
      </c>
      <c r="D43" s="5" t="s">
        <v>5</v>
      </c>
      <c r="E43" s="5">
        <v>100</v>
      </c>
      <c r="F43" s="5" t="s">
        <v>241</v>
      </c>
      <c r="G43" s="5">
        <v>0.2</v>
      </c>
      <c r="H43" s="9">
        <v>23470</v>
      </c>
      <c r="I43" s="11">
        <f t="shared" si="0"/>
        <v>469400</v>
      </c>
      <c r="J43" s="3" t="s">
        <v>38</v>
      </c>
      <c r="K43" s="5"/>
    </row>
    <row r="44" spans="1:11" ht="49.5" customHeight="1">
      <c r="A44" s="35">
        <v>39</v>
      </c>
      <c r="B44" s="5">
        <v>39</v>
      </c>
      <c r="C44" s="10" t="s">
        <v>367</v>
      </c>
      <c r="D44" s="5" t="s">
        <v>6</v>
      </c>
      <c r="E44" s="5">
        <v>900</v>
      </c>
      <c r="F44" s="5" t="s">
        <v>242</v>
      </c>
      <c r="G44" s="5">
        <v>0.3</v>
      </c>
      <c r="H44" s="9">
        <v>23470</v>
      </c>
      <c r="I44" s="11">
        <f t="shared" si="0"/>
        <v>6336900</v>
      </c>
      <c r="J44" s="3" t="s">
        <v>39</v>
      </c>
      <c r="K44" s="5"/>
    </row>
    <row r="45" spans="1:11" ht="49.5" customHeight="1">
      <c r="A45" s="35">
        <v>40</v>
      </c>
      <c r="B45" s="5">
        <v>40</v>
      </c>
      <c r="C45" s="10" t="s">
        <v>368</v>
      </c>
      <c r="D45" s="5" t="s">
        <v>3</v>
      </c>
      <c r="E45" s="5">
        <v>120</v>
      </c>
      <c r="F45" s="5" t="s">
        <v>243</v>
      </c>
      <c r="G45" s="5">
        <v>1</v>
      </c>
      <c r="H45" s="9">
        <v>23470</v>
      </c>
      <c r="I45" s="11">
        <f t="shared" si="0"/>
        <v>2816400</v>
      </c>
      <c r="J45" s="3" t="s">
        <v>359</v>
      </c>
      <c r="K45" s="5"/>
    </row>
    <row r="46" spans="1:11" ht="49.5" customHeight="1">
      <c r="A46" s="35">
        <v>41</v>
      </c>
      <c r="B46" s="5">
        <v>41</v>
      </c>
      <c r="C46" s="10" t="s">
        <v>369</v>
      </c>
      <c r="D46" s="5" t="s">
        <v>6</v>
      </c>
      <c r="E46" s="5">
        <v>50</v>
      </c>
      <c r="F46" s="5" t="s">
        <v>243</v>
      </c>
      <c r="G46" s="5">
        <v>1.5</v>
      </c>
      <c r="H46" s="9">
        <v>23470</v>
      </c>
      <c r="I46" s="11">
        <f t="shared" si="0"/>
        <v>1760250</v>
      </c>
      <c r="J46" s="13" t="s">
        <v>356</v>
      </c>
      <c r="K46" s="5"/>
    </row>
    <row r="47" spans="1:11" ht="49.5" customHeight="1">
      <c r="A47" s="35">
        <v>42</v>
      </c>
      <c r="B47" s="5">
        <v>42</v>
      </c>
      <c r="C47" s="10" t="s">
        <v>362</v>
      </c>
      <c r="D47" s="5" t="s">
        <v>6</v>
      </c>
      <c r="E47" s="5">
        <v>40</v>
      </c>
      <c r="F47" s="5" t="s">
        <v>244</v>
      </c>
      <c r="G47" s="5">
        <v>1</v>
      </c>
      <c r="H47" s="9">
        <v>23470</v>
      </c>
      <c r="I47" s="11">
        <f t="shared" si="0"/>
        <v>938800</v>
      </c>
      <c r="J47" s="3" t="s">
        <v>360</v>
      </c>
      <c r="K47" s="5"/>
    </row>
    <row r="48" spans="1:11" ht="49.5" customHeight="1">
      <c r="A48" s="35">
        <v>43</v>
      </c>
      <c r="B48" s="5">
        <v>43</v>
      </c>
      <c r="C48" s="10" t="s">
        <v>361</v>
      </c>
      <c r="D48" s="5" t="s">
        <v>6</v>
      </c>
      <c r="E48" s="5">
        <v>40</v>
      </c>
      <c r="F48" s="5" t="s">
        <v>245</v>
      </c>
      <c r="G48" s="5">
        <v>1</v>
      </c>
      <c r="H48" s="9">
        <v>23470</v>
      </c>
      <c r="I48" s="11">
        <f t="shared" si="0"/>
        <v>938800</v>
      </c>
      <c r="J48" s="3" t="s">
        <v>41</v>
      </c>
      <c r="K48" s="5"/>
    </row>
    <row r="49" spans="1:11" ht="49.5" customHeight="1">
      <c r="A49" s="35">
        <v>44</v>
      </c>
      <c r="B49" s="5">
        <v>44</v>
      </c>
      <c r="C49" s="10" t="s">
        <v>361</v>
      </c>
      <c r="D49" s="5" t="s">
        <v>6</v>
      </c>
      <c r="E49" s="5">
        <v>10</v>
      </c>
      <c r="F49" s="5" t="s">
        <v>246</v>
      </c>
      <c r="G49" s="5">
        <v>1</v>
      </c>
      <c r="H49" s="9">
        <v>23470</v>
      </c>
      <c r="I49" s="11">
        <f t="shared" si="0"/>
        <v>234700</v>
      </c>
      <c r="J49" s="3" t="s">
        <v>41</v>
      </c>
      <c r="K49" s="5"/>
    </row>
    <row r="50" spans="1:11" ht="49.5" customHeight="1">
      <c r="A50" s="35">
        <v>45</v>
      </c>
      <c r="B50" s="5">
        <v>45</v>
      </c>
      <c r="C50" s="10" t="s">
        <v>114</v>
      </c>
      <c r="D50" s="5" t="s">
        <v>6</v>
      </c>
      <c r="E50" s="5">
        <v>5</v>
      </c>
      <c r="F50" s="5" t="s">
        <v>247</v>
      </c>
      <c r="G50" s="5">
        <v>0.4</v>
      </c>
      <c r="H50" s="9">
        <v>23470</v>
      </c>
      <c r="I50" s="11">
        <f t="shared" si="0"/>
        <v>46940</v>
      </c>
      <c r="J50" s="3" t="s">
        <v>42</v>
      </c>
      <c r="K50" s="5"/>
    </row>
    <row r="51" spans="1:11" ht="49.5" customHeight="1">
      <c r="A51" s="35">
        <v>46</v>
      </c>
      <c r="B51" s="5">
        <v>46</v>
      </c>
      <c r="C51" s="10" t="s">
        <v>165</v>
      </c>
      <c r="D51" s="5" t="s">
        <v>4</v>
      </c>
      <c r="E51" s="5">
        <v>180</v>
      </c>
      <c r="F51" s="5" t="s">
        <v>248</v>
      </c>
      <c r="G51" s="5">
        <v>0.1</v>
      </c>
      <c r="H51" s="9">
        <v>23470</v>
      </c>
      <c r="I51" s="11">
        <f t="shared" si="0"/>
        <v>422460</v>
      </c>
      <c r="J51" s="3" t="s">
        <v>43</v>
      </c>
      <c r="K51" s="5"/>
    </row>
    <row r="52" spans="1:11" ht="49.5" customHeight="1">
      <c r="A52" s="35">
        <v>47</v>
      </c>
      <c r="B52" s="5">
        <v>47</v>
      </c>
      <c r="C52" s="10" t="s">
        <v>115</v>
      </c>
      <c r="D52" s="5" t="s">
        <v>12</v>
      </c>
      <c r="E52" s="5">
        <v>40</v>
      </c>
      <c r="F52" s="5" t="s">
        <v>249</v>
      </c>
      <c r="G52" s="5">
        <v>0.5</v>
      </c>
      <c r="H52" s="9">
        <v>23470</v>
      </c>
      <c r="I52" s="11">
        <f t="shared" si="0"/>
        <v>469400</v>
      </c>
      <c r="J52" s="3" t="s">
        <v>44</v>
      </c>
      <c r="K52" s="5"/>
    </row>
    <row r="53" spans="1:11" ht="49.5" customHeight="1">
      <c r="A53" s="35">
        <v>48</v>
      </c>
      <c r="B53" s="5">
        <v>48</v>
      </c>
      <c r="C53" s="10" t="s">
        <v>116</v>
      </c>
      <c r="D53" s="5" t="s">
        <v>6</v>
      </c>
      <c r="E53" s="5">
        <v>45</v>
      </c>
      <c r="F53" s="5" t="s">
        <v>250</v>
      </c>
      <c r="G53" s="5">
        <v>2</v>
      </c>
      <c r="H53" s="9">
        <v>23470</v>
      </c>
      <c r="I53" s="11">
        <f t="shared" si="0"/>
        <v>2112300</v>
      </c>
      <c r="J53" s="3" t="s">
        <v>33</v>
      </c>
      <c r="K53" s="5"/>
    </row>
    <row r="54" spans="1:11" ht="74.25" customHeight="1">
      <c r="A54" s="35">
        <v>49</v>
      </c>
      <c r="B54" s="5">
        <v>49</v>
      </c>
      <c r="C54" s="10" t="s">
        <v>117</v>
      </c>
      <c r="D54" s="5" t="s">
        <v>3</v>
      </c>
      <c r="E54" s="5">
        <v>50</v>
      </c>
      <c r="F54" s="5" t="s">
        <v>251</v>
      </c>
      <c r="G54" s="5">
        <v>1.5</v>
      </c>
      <c r="H54" s="9">
        <v>23470</v>
      </c>
      <c r="I54" s="11">
        <f t="shared" si="0"/>
        <v>1760250</v>
      </c>
      <c r="J54" s="3" t="s">
        <v>370</v>
      </c>
      <c r="K54" s="5"/>
    </row>
    <row r="55" spans="1:11" ht="49.5" customHeight="1">
      <c r="A55" s="35">
        <v>50</v>
      </c>
      <c r="B55" s="5">
        <v>50</v>
      </c>
      <c r="C55" s="10" t="s">
        <v>118</v>
      </c>
      <c r="D55" s="5" t="s">
        <v>3</v>
      </c>
      <c r="E55" s="5">
        <v>7</v>
      </c>
      <c r="F55" s="5" t="s">
        <v>252</v>
      </c>
      <c r="G55" s="5">
        <v>1.1</v>
      </c>
      <c r="H55" s="9">
        <v>23470</v>
      </c>
      <c r="I55" s="11">
        <f t="shared" si="0"/>
        <v>180719.00000000003</v>
      </c>
      <c r="J55" s="3" t="s">
        <v>371</v>
      </c>
      <c r="K55" s="5"/>
    </row>
    <row r="56" spans="1:11" ht="49.5" customHeight="1">
      <c r="A56" s="35">
        <v>51</v>
      </c>
      <c r="B56" s="5">
        <v>51</v>
      </c>
      <c r="C56" s="10" t="s">
        <v>119</v>
      </c>
      <c r="D56" s="5" t="s">
        <v>6</v>
      </c>
      <c r="E56" s="5">
        <v>100</v>
      </c>
      <c r="F56" s="5" t="s">
        <v>419</v>
      </c>
      <c r="G56" s="5">
        <v>1</v>
      </c>
      <c r="H56" s="9">
        <v>23470</v>
      </c>
      <c r="I56" s="11">
        <f t="shared" si="0"/>
        <v>2347000</v>
      </c>
      <c r="J56" s="3" t="s">
        <v>360</v>
      </c>
      <c r="K56" s="5"/>
    </row>
    <row r="57" spans="1:11" ht="49.5" customHeight="1">
      <c r="A57" s="35">
        <v>52</v>
      </c>
      <c r="B57" s="5">
        <v>52</v>
      </c>
      <c r="C57" s="10" t="s">
        <v>120</v>
      </c>
      <c r="D57" s="5" t="s">
        <v>6</v>
      </c>
      <c r="E57" s="5">
        <v>50</v>
      </c>
      <c r="F57" s="5" t="s">
        <v>253</v>
      </c>
      <c r="G57" s="5">
        <v>3</v>
      </c>
      <c r="H57" s="9">
        <v>23470</v>
      </c>
      <c r="I57" s="11">
        <f t="shared" si="0"/>
        <v>3520500</v>
      </c>
      <c r="J57" s="3" t="s">
        <v>40</v>
      </c>
      <c r="K57" s="5"/>
    </row>
    <row r="58" spans="1:11" ht="49.5" customHeight="1">
      <c r="A58" s="35">
        <v>53</v>
      </c>
      <c r="B58" s="5">
        <v>53</v>
      </c>
      <c r="C58" s="10" t="s">
        <v>121</v>
      </c>
      <c r="D58" s="5" t="s">
        <v>6</v>
      </c>
      <c r="E58" s="5">
        <v>25</v>
      </c>
      <c r="F58" s="5" t="s">
        <v>254</v>
      </c>
      <c r="G58" s="5">
        <v>1</v>
      </c>
      <c r="H58" s="9">
        <v>23470</v>
      </c>
      <c r="I58" s="11">
        <f t="shared" si="0"/>
        <v>586750</v>
      </c>
      <c r="J58" s="3" t="s">
        <v>372</v>
      </c>
      <c r="K58" s="5"/>
    </row>
    <row r="59" spans="1:11" ht="49.5" customHeight="1">
      <c r="A59" s="35">
        <v>54</v>
      </c>
      <c r="B59" s="5">
        <v>54</v>
      </c>
      <c r="C59" s="10" t="s">
        <v>122</v>
      </c>
      <c r="D59" s="5" t="s">
        <v>6</v>
      </c>
      <c r="E59" s="5">
        <v>15</v>
      </c>
      <c r="F59" s="5" t="s">
        <v>255</v>
      </c>
      <c r="G59" s="5">
        <v>1.2</v>
      </c>
      <c r="H59" s="9">
        <v>23470</v>
      </c>
      <c r="I59" s="11">
        <f t="shared" si="0"/>
        <v>422460</v>
      </c>
      <c r="J59" s="3" t="s">
        <v>45</v>
      </c>
      <c r="K59" s="5"/>
    </row>
    <row r="60" spans="1:11" ht="49.5" customHeight="1">
      <c r="A60" s="35">
        <v>55</v>
      </c>
      <c r="B60" s="5">
        <v>55</v>
      </c>
      <c r="C60" s="10" t="s">
        <v>123</v>
      </c>
      <c r="D60" s="5" t="s">
        <v>7</v>
      </c>
      <c r="E60" s="5">
        <v>10</v>
      </c>
      <c r="F60" s="5" t="s">
        <v>256</v>
      </c>
      <c r="G60" s="5">
        <v>0.2</v>
      </c>
      <c r="H60" s="9">
        <v>23470</v>
      </c>
      <c r="I60" s="11">
        <f t="shared" si="0"/>
        <v>46940</v>
      </c>
      <c r="J60" s="15" t="s">
        <v>46</v>
      </c>
      <c r="K60" s="5"/>
    </row>
    <row r="61" spans="1:11" ht="49.5" customHeight="1">
      <c r="A61" s="35">
        <v>56</v>
      </c>
      <c r="B61" s="5">
        <v>56</v>
      </c>
      <c r="C61" s="10" t="s">
        <v>124</v>
      </c>
      <c r="D61" s="5" t="s">
        <v>13</v>
      </c>
      <c r="E61" s="5">
        <v>95</v>
      </c>
      <c r="F61" s="5" t="s">
        <v>257</v>
      </c>
      <c r="G61" s="5">
        <v>3.17</v>
      </c>
      <c r="H61" s="9">
        <v>23470</v>
      </c>
      <c r="I61" s="11">
        <f t="shared" si="0"/>
        <v>7067990.499999999</v>
      </c>
      <c r="J61" s="3" t="s">
        <v>47</v>
      </c>
      <c r="K61" s="5"/>
    </row>
    <row r="62" spans="1:11" s="43" customFormat="1" ht="49.5" customHeight="1">
      <c r="A62" s="35">
        <v>57</v>
      </c>
      <c r="B62" s="5">
        <v>57</v>
      </c>
      <c r="C62" s="10" t="s">
        <v>125</v>
      </c>
      <c r="D62" s="5" t="s">
        <v>3</v>
      </c>
      <c r="E62" s="5">
        <v>96</v>
      </c>
      <c r="F62" s="5" t="s">
        <v>258</v>
      </c>
      <c r="G62" s="5">
        <v>0.13</v>
      </c>
      <c r="H62" s="9">
        <v>23470</v>
      </c>
      <c r="I62" s="11">
        <f t="shared" si="0"/>
        <v>292905.60000000003</v>
      </c>
      <c r="J62" s="3" t="s">
        <v>48</v>
      </c>
      <c r="K62" s="5"/>
    </row>
    <row r="63" spans="1:11" ht="49.5" customHeight="1">
      <c r="A63" s="35">
        <v>58</v>
      </c>
      <c r="B63" s="5">
        <v>58</v>
      </c>
      <c r="C63" s="10" t="s">
        <v>126</v>
      </c>
      <c r="D63" s="5" t="s">
        <v>6</v>
      </c>
      <c r="E63" s="5">
        <v>30</v>
      </c>
      <c r="F63" s="5" t="s">
        <v>259</v>
      </c>
      <c r="G63" s="5">
        <v>1</v>
      </c>
      <c r="H63" s="9">
        <v>23470</v>
      </c>
      <c r="I63" s="11">
        <f t="shared" si="0"/>
        <v>704100</v>
      </c>
      <c r="J63" s="3" t="s">
        <v>34</v>
      </c>
      <c r="K63" s="5"/>
    </row>
    <row r="64" spans="1:11" ht="49.5" customHeight="1">
      <c r="A64" s="35">
        <v>59</v>
      </c>
      <c r="B64" s="5">
        <v>59</v>
      </c>
      <c r="C64" s="10" t="s">
        <v>127</v>
      </c>
      <c r="D64" s="5" t="s">
        <v>6</v>
      </c>
      <c r="E64" s="5">
        <v>30</v>
      </c>
      <c r="F64" s="5" t="s">
        <v>260</v>
      </c>
      <c r="G64" s="5">
        <v>1</v>
      </c>
      <c r="H64" s="9">
        <v>23470</v>
      </c>
      <c r="I64" s="11">
        <f t="shared" si="0"/>
        <v>704100</v>
      </c>
      <c r="J64" s="3" t="s">
        <v>360</v>
      </c>
      <c r="K64" s="5"/>
    </row>
    <row r="65" spans="1:11" ht="84" customHeight="1">
      <c r="A65" s="35">
        <v>60</v>
      </c>
      <c r="B65" s="5">
        <v>60</v>
      </c>
      <c r="C65" s="10" t="s">
        <v>128</v>
      </c>
      <c r="D65" s="5" t="s">
        <v>3</v>
      </c>
      <c r="E65" s="5">
        <v>10</v>
      </c>
      <c r="F65" s="5" t="s">
        <v>261</v>
      </c>
      <c r="G65" s="5">
        <v>2</v>
      </c>
      <c r="H65" s="9">
        <v>23470</v>
      </c>
      <c r="I65" s="11">
        <f t="shared" si="0"/>
        <v>469400</v>
      </c>
      <c r="J65" s="3" t="s">
        <v>357</v>
      </c>
      <c r="K65" s="5"/>
    </row>
    <row r="66" spans="1:11" ht="49.5" customHeight="1">
      <c r="A66" s="35">
        <v>61</v>
      </c>
      <c r="B66" s="5">
        <v>61</v>
      </c>
      <c r="C66" s="10" t="s">
        <v>129</v>
      </c>
      <c r="D66" s="5" t="s">
        <v>6</v>
      </c>
      <c r="E66" s="5">
        <v>50</v>
      </c>
      <c r="F66" s="5" t="s">
        <v>262</v>
      </c>
      <c r="G66" s="5">
        <v>1.2</v>
      </c>
      <c r="H66" s="9">
        <v>23470</v>
      </c>
      <c r="I66" s="11">
        <f t="shared" si="0"/>
        <v>1408200</v>
      </c>
      <c r="J66" s="3" t="s">
        <v>45</v>
      </c>
      <c r="K66" s="5"/>
    </row>
    <row r="67" spans="1:11" ht="49.5" customHeight="1">
      <c r="A67" s="35">
        <v>62</v>
      </c>
      <c r="B67" s="5">
        <v>62</v>
      </c>
      <c r="C67" s="10" t="s">
        <v>130</v>
      </c>
      <c r="D67" s="5" t="s">
        <v>6</v>
      </c>
      <c r="E67" s="5">
        <v>100</v>
      </c>
      <c r="F67" s="5" t="s">
        <v>263</v>
      </c>
      <c r="G67" s="5">
        <v>1</v>
      </c>
      <c r="H67" s="9">
        <v>23470</v>
      </c>
      <c r="I67" s="11">
        <f t="shared" si="0"/>
        <v>2347000</v>
      </c>
      <c r="J67" s="3" t="s">
        <v>79</v>
      </c>
      <c r="K67" s="5"/>
    </row>
    <row r="68" spans="1:11" ht="49.5" customHeight="1">
      <c r="A68" s="35">
        <v>63</v>
      </c>
      <c r="B68" s="5">
        <v>63</v>
      </c>
      <c r="C68" s="10" t="s">
        <v>131</v>
      </c>
      <c r="D68" s="5" t="s">
        <v>6</v>
      </c>
      <c r="E68" s="5">
        <v>40</v>
      </c>
      <c r="F68" s="5" t="s">
        <v>264</v>
      </c>
      <c r="G68" s="5">
        <v>1</v>
      </c>
      <c r="H68" s="9">
        <v>23470</v>
      </c>
      <c r="I68" s="11">
        <f t="shared" si="0"/>
        <v>938800</v>
      </c>
      <c r="J68" s="3" t="s">
        <v>360</v>
      </c>
      <c r="K68" s="5"/>
    </row>
    <row r="69" spans="1:11" ht="49.5" customHeight="1">
      <c r="A69" s="35">
        <v>64</v>
      </c>
      <c r="B69" s="5">
        <v>64</v>
      </c>
      <c r="C69" s="10" t="s">
        <v>132</v>
      </c>
      <c r="D69" s="5" t="s">
        <v>6</v>
      </c>
      <c r="E69" s="5">
        <v>150</v>
      </c>
      <c r="F69" s="5" t="s">
        <v>265</v>
      </c>
      <c r="G69" s="5">
        <v>1</v>
      </c>
      <c r="H69" s="9">
        <v>23470</v>
      </c>
      <c r="I69" s="11">
        <f t="shared" si="0"/>
        <v>3520500</v>
      </c>
      <c r="J69" s="3" t="s">
        <v>373</v>
      </c>
      <c r="K69" s="5"/>
    </row>
    <row r="70" spans="1:11" ht="49.5" customHeight="1">
      <c r="A70" s="35">
        <v>65</v>
      </c>
      <c r="B70" s="5">
        <v>65</v>
      </c>
      <c r="C70" s="10" t="s">
        <v>132</v>
      </c>
      <c r="D70" s="5" t="s">
        <v>6</v>
      </c>
      <c r="E70" s="5">
        <v>100</v>
      </c>
      <c r="F70" s="5" t="s">
        <v>266</v>
      </c>
      <c r="G70" s="5">
        <v>1</v>
      </c>
      <c r="H70" s="9">
        <v>23470</v>
      </c>
      <c r="I70" s="11">
        <f t="shared" si="0"/>
        <v>2347000</v>
      </c>
      <c r="J70" s="3" t="s">
        <v>373</v>
      </c>
      <c r="K70" s="5"/>
    </row>
    <row r="71" spans="1:11" ht="49.5" customHeight="1">
      <c r="A71" s="35">
        <v>66</v>
      </c>
      <c r="B71" s="5">
        <v>66</v>
      </c>
      <c r="C71" s="10" t="s">
        <v>132</v>
      </c>
      <c r="D71" s="5" t="s">
        <v>6</v>
      </c>
      <c r="E71" s="5">
        <v>55</v>
      </c>
      <c r="F71" s="5" t="s">
        <v>267</v>
      </c>
      <c r="G71" s="5">
        <v>1</v>
      </c>
      <c r="H71" s="9">
        <v>23470</v>
      </c>
      <c r="I71" s="11">
        <f aca="true" t="shared" si="1" ref="I71:I134">E71*G71*H71</f>
        <v>1290850</v>
      </c>
      <c r="J71" s="3" t="s">
        <v>373</v>
      </c>
      <c r="K71" s="5"/>
    </row>
    <row r="72" spans="1:11" ht="49.5" customHeight="1">
      <c r="A72" s="35">
        <v>67</v>
      </c>
      <c r="B72" s="5">
        <v>67</v>
      </c>
      <c r="C72" s="10" t="s">
        <v>133</v>
      </c>
      <c r="D72" s="5" t="s">
        <v>6</v>
      </c>
      <c r="E72" s="5">
        <v>80</v>
      </c>
      <c r="F72" s="5" t="s">
        <v>268</v>
      </c>
      <c r="G72" s="5">
        <v>1.2</v>
      </c>
      <c r="H72" s="9">
        <v>23470</v>
      </c>
      <c r="I72" s="11">
        <f t="shared" si="1"/>
        <v>2253120</v>
      </c>
      <c r="J72" s="3" t="s">
        <v>374</v>
      </c>
      <c r="K72" s="5"/>
    </row>
    <row r="73" spans="1:11" ht="49.5" customHeight="1">
      <c r="A73" s="35">
        <v>68</v>
      </c>
      <c r="B73" s="5">
        <v>68</v>
      </c>
      <c r="C73" s="10" t="s">
        <v>134</v>
      </c>
      <c r="D73" s="5" t="s">
        <v>6</v>
      </c>
      <c r="E73" s="5">
        <v>100</v>
      </c>
      <c r="F73" s="5" t="s">
        <v>269</v>
      </c>
      <c r="G73" s="5">
        <v>1</v>
      </c>
      <c r="H73" s="9">
        <v>23470</v>
      </c>
      <c r="I73" s="11">
        <f t="shared" si="1"/>
        <v>2347000</v>
      </c>
      <c r="J73" s="3" t="s">
        <v>375</v>
      </c>
      <c r="K73" s="5"/>
    </row>
    <row r="74" spans="1:11" ht="49.5" customHeight="1">
      <c r="A74" s="35">
        <v>69</v>
      </c>
      <c r="B74" s="5">
        <v>69</v>
      </c>
      <c r="C74" s="10" t="s">
        <v>135</v>
      </c>
      <c r="D74" s="5" t="s">
        <v>8</v>
      </c>
      <c r="E74" s="5">
        <v>3</v>
      </c>
      <c r="F74" s="5" t="s">
        <v>270</v>
      </c>
      <c r="G74" s="5">
        <v>30</v>
      </c>
      <c r="H74" s="9">
        <v>23470</v>
      </c>
      <c r="I74" s="11">
        <f t="shared" si="1"/>
        <v>2112300</v>
      </c>
      <c r="J74" s="3" t="s">
        <v>49</v>
      </c>
      <c r="K74" s="5"/>
    </row>
    <row r="75" spans="1:11" ht="49.5" customHeight="1">
      <c r="A75" s="35">
        <v>70</v>
      </c>
      <c r="B75" s="5">
        <v>70</v>
      </c>
      <c r="C75" s="10" t="s">
        <v>136</v>
      </c>
      <c r="D75" s="5" t="s">
        <v>6</v>
      </c>
      <c r="E75" s="5">
        <v>1</v>
      </c>
      <c r="F75" s="5" t="s">
        <v>271</v>
      </c>
      <c r="G75" s="5">
        <v>0.6</v>
      </c>
      <c r="H75" s="9">
        <v>23470</v>
      </c>
      <c r="I75" s="11">
        <f t="shared" si="1"/>
        <v>14082</v>
      </c>
      <c r="J75" s="3" t="s">
        <v>50</v>
      </c>
      <c r="K75" s="5"/>
    </row>
    <row r="76" spans="1:11" ht="49.5" customHeight="1">
      <c r="A76" s="35">
        <v>71</v>
      </c>
      <c r="B76" s="5">
        <v>71</v>
      </c>
      <c r="C76" s="10" t="s">
        <v>137</v>
      </c>
      <c r="D76" s="5" t="s">
        <v>6</v>
      </c>
      <c r="E76" s="5">
        <v>2</v>
      </c>
      <c r="F76" s="5" t="s">
        <v>272</v>
      </c>
      <c r="G76" s="5">
        <v>7.85</v>
      </c>
      <c r="H76" s="9">
        <v>23470</v>
      </c>
      <c r="I76" s="11">
        <f t="shared" si="1"/>
        <v>368479</v>
      </c>
      <c r="J76" s="3" t="s">
        <v>51</v>
      </c>
      <c r="K76" s="5"/>
    </row>
    <row r="77" spans="1:11" ht="49.5" customHeight="1">
      <c r="A77" s="35">
        <v>72</v>
      </c>
      <c r="B77" s="5">
        <v>72</v>
      </c>
      <c r="C77" s="10" t="s">
        <v>138</v>
      </c>
      <c r="D77" s="5" t="s">
        <v>6</v>
      </c>
      <c r="E77" s="5">
        <v>1</v>
      </c>
      <c r="F77" s="5" t="s">
        <v>273</v>
      </c>
      <c r="G77" s="5">
        <v>56</v>
      </c>
      <c r="H77" s="9">
        <v>23470</v>
      </c>
      <c r="I77" s="11">
        <f t="shared" si="1"/>
        <v>1314320</v>
      </c>
      <c r="J77" s="3" t="s">
        <v>80</v>
      </c>
      <c r="K77" s="5"/>
    </row>
    <row r="78" spans="1:11" ht="49.5" customHeight="1">
      <c r="A78" s="35">
        <v>73</v>
      </c>
      <c r="B78" s="5">
        <v>73</v>
      </c>
      <c r="C78" s="10" t="s">
        <v>139</v>
      </c>
      <c r="D78" s="5" t="s">
        <v>5</v>
      </c>
      <c r="E78" s="5">
        <v>480</v>
      </c>
      <c r="F78" s="5" t="s">
        <v>274</v>
      </c>
      <c r="G78" s="5">
        <v>0.1</v>
      </c>
      <c r="H78" s="9">
        <v>23470</v>
      </c>
      <c r="I78" s="11">
        <f t="shared" si="1"/>
        <v>1126560</v>
      </c>
      <c r="J78" s="3" t="s">
        <v>43</v>
      </c>
      <c r="K78" s="5"/>
    </row>
    <row r="79" spans="1:11" ht="49.5" customHeight="1">
      <c r="A79" s="35">
        <v>74</v>
      </c>
      <c r="B79" s="5">
        <v>74</v>
      </c>
      <c r="C79" s="10" t="s">
        <v>140</v>
      </c>
      <c r="D79" s="5" t="s">
        <v>6</v>
      </c>
      <c r="E79" s="5">
        <v>3</v>
      </c>
      <c r="F79" s="5" t="s">
        <v>275</v>
      </c>
      <c r="G79" s="5">
        <v>0.3</v>
      </c>
      <c r="H79" s="9">
        <v>23470</v>
      </c>
      <c r="I79" s="11">
        <f t="shared" si="1"/>
        <v>21122.999999999996</v>
      </c>
      <c r="J79" s="3" t="s">
        <v>52</v>
      </c>
      <c r="K79" s="5"/>
    </row>
    <row r="80" spans="1:11" ht="49.5" customHeight="1">
      <c r="A80" s="35">
        <v>75</v>
      </c>
      <c r="B80" s="5">
        <v>75</v>
      </c>
      <c r="C80" s="10" t="s">
        <v>141</v>
      </c>
      <c r="D80" s="5" t="s">
        <v>3</v>
      </c>
      <c r="E80" s="5">
        <v>10</v>
      </c>
      <c r="F80" s="5" t="s">
        <v>276</v>
      </c>
      <c r="G80" s="5">
        <v>2</v>
      </c>
      <c r="H80" s="9">
        <v>23470</v>
      </c>
      <c r="I80" s="11">
        <f t="shared" si="1"/>
        <v>469400</v>
      </c>
      <c r="J80" s="3" t="s">
        <v>357</v>
      </c>
      <c r="K80" s="5"/>
    </row>
    <row r="81" spans="1:11" s="43" customFormat="1" ht="49.5" customHeight="1">
      <c r="A81" s="35">
        <v>76</v>
      </c>
      <c r="B81" s="5">
        <v>76</v>
      </c>
      <c r="C81" s="10" t="s">
        <v>142</v>
      </c>
      <c r="D81" s="5" t="s">
        <v>6</v>
      </c>
      <c r="E81" s="5">
        <v>1</v>
      </c>
      <c r="F81" s="5" t="s">
        <v>277</v>
      </c>
      <c r="G81" s="5">
        <v>150</v>
      </c>
      <c r="H81" s="9">
        <v>23470</v>
      </c>
      <c r="I81" s="11">
        <f t="shared" si="1"/>
        <v>3520500</v>
      </c>
      <c r="J81" s="3" t="s">
        <v>53</v>
      </c>
      <c r="K81" s="5"/>
    </row>
    <row r="82" spans="1:11" s="43" customFormat="1" ht="49.5" customHeight="1">
      <c r="A82" s="35">
        <v>77</v>
      </c>
      <c r="B82" s="5">
        <v>77</v>
      </c>
      <c r="C82" s="10" t="s">
        <v>143</v>
      </c>
      <c r="D82" s="5" t="s">
        <v>6</v>
      </c>
      <c r="E82" s="5">
        <v>1</v>
      </c>
      <c r="F82" s="5" t="s">
        <v>278</v>
      </c>
      <c r="G82" s="5">
        <v>0.01</v>
      </c>
      <c r="H82" s="9">
        <v>23470</v>
      </c>
      <c r="I82" s="11">
        <f t="shared" si="1"/>
        <v>234.70000000000002</v>
      </c>
      <c r="J82" s="3" t="s">
        <v>54</v>
      </c>
      <c r="K82" s="5"/>
    </row>
    <row r="83" spans="1:11" ht="49.5" customHeight="1">
      <c r="A83" s="35">
        <v>78</v>
      </c>
      <c r="B83" s="5">
        <v>78</v>
      </c>
      <c r="C83" s="10" t="s">
        <v>144</v>
      </c>
      <c r="D83" s="5" t="s">
        <v>6</v>
      </c>
      <c r="E83" s="5">
        <v>30</v>
      </c>
      <c r="F83" s="5" t="s">
        <v>279</v>
      </c>
      <c r="G83" s="5">
        <v>0.08</v>
      </c>
      <c r="H83" s="9">
        <v>23470</v>
      </c>
      <c r="I83" s="11">
        <f t="shared" si="1"/>
        <v>56328</v>
      </c>
      <c r="J83" s="3" t="s">
        <v>55</v>
      </c>
      <c r="K83" s="5"/>
    </row>
    <row r="84" spans="1:11" ht="49.5" customHeight="1">
      <c r="A84" s="35">
        <v>79</v>
      </c>
      <c r="B84" s="5">
        <v>79</v>
      </c>
      <c r="C84" s="10" t="s">
        <v>145</v>
      </c>
      <c r="D84" s="5" t="s">
        <v>6</v>
      </c>
      <c r="E84" s="5">
        <v>6</v>
      </c>
      <c r="F84" s="5" t="s">
        <v>280</v>
      </c>
      <c r="G84" s="5">
        <v>2.1</v>
      </c>
      <c r="H84" s="9">
        <v>23470</v>
      </c>
      <c r="I84" s="11">
        <f t="shared" si="1"/>
        <v>295722.00000000006</v>
      </c>
      <c r="J84" s="3" t="s">
        <v>56</v>
      </c>
      <c r="K84" s="5"/>
    </row>
    <row r="85" spans="1:11" s="43" customFormat="1" ht="49.5" customHeight="1">
      <c r="A85" s="35">
        <v>80</v>
      </c>
      <c r="B85" s="5">
        <v>80</v>
      </c>
      <c r="C85" s="10" t="s">
        <v>146</v>
      </c>
      <c r="D85" s="5" t="s">
        <v>6</v>
      </c>
      <c r="E85" s="5">
        <v>6</v>
      </c>
      <c r="F85" s="5" t="s">
        <v>281</v>
      </c>
      <c r="G85" s="5">
        <v>25</v>
      </c>
      <c r="H85" s="9">
        <v>23470</v>
      </c>
      <c r="I85" s="11">
        <f t="shared" si="1"/>
        <v>3520500</v>
      </c>
      <c r="J85" s="3" t="s">
        <v>57</v>
      </c>
      <c r="K85" s="5"/>
    </row>
    <row r="86" spans="1:11" ht="49.5" customHeight="1">
      <c r="A86" s="35">
        <v>81</v>
      </c>
      <c r="B86" s="5">
        <v>81</v>
      </c>
      <c r="C86" s="10" t="s">
        <v>147</v>
      </c>
      <c r="D86" s="5" t="s">
        <v>6</v>
      </c>
      <c r="E86" s="5">
        <v>48</v>
      </c>
      <c r="F86" s="5" t="s">
        <v>282</v>
      </c>
      <c r="G86" s="5">
        <v>1.2</v>
      </c>
      <c r="H86" s="9">
        <v>23470</v>
      </c>
      <c r="I86" s="11">
        <f t="shared" si="1"/>
        <v>1351871.9999999998</v>
      </c>
      <c r="J86" s="3" t="s">
        <v>376</v>
      </c>
      <c r="K86" s="5"/>
    </row>
    <row r="87" spans="1:11" ht="49.5" customHeight="1">
      <c r="A87" s="35">
        <v>82</v>
      </c>
      <c r="B87" s="5">
        <v>82</v>
      </c>
      <c r="C87" s="10" t="s">
        <v>148</v>
      </c>
      <c r="D87" s="5" t="s">
        <v>6</v>
      </c>
      <c r="E87" s="5">
        <v>200</v>
      </c>
      <c r="F87" s="5" t="s">
        <v>283</v>
      </c>
      <c r="G87" s="5">
        <v>0.5</v>
      </c>
      <c r="H87" s="9">
        <v>23470</v>
      </c>
      <c r="I87" s="11">
        <f t="shared" si="1"/>
        <v>2347000</v>
      </c>
      <c r="J87" s="3" t="s">
        <v>59</v>
      </c>
      <c r="K87" s="5"/>
    </row>
    <row r="88" spans="1:11" ht="69" customHeight="1">
      <c r="A88" s="35">
        <v>83</v>
      </c>
      <c r="B88" s="5">
        <v>83</v>
      </c>
      <c r="C88" s="10" t="s">
        <v>149</v>
      </c>
      <c r="D88" s="5" t="s">
        <v>6</v>
      </c>
      <c r="E88" s="5">
        <v>60</v>
      </c>
      <c r="F88" s="5" t="s">
        <v>284</v>
      </c>
      <c r="G88" s="5">
        <v>0.65</v>
      </c>
      <c r="H88" s="9">
        <v>23470</v>
      </c>
      <c r="I88" s="11">
        <f t="shared" si="1"/>
        <v>915330</v>
      </c>
      <c r="J88" s="3" t="s">
        <v>377</v>
      </c>
      <c r="K88" s="5"/>
    </row>
    <row r="89" spans="1:11" ht="60" customHeight="1">
      <c r="A89" s="35">
        <v>84</v>
      </c>
      <c r="B89" s="5">
        <v>84</v>
      </c>
      <c r="C89" s="10" t="s">
        <v>150</v>
      </c>
      <c r="D89" s="5" t="s">
        <v>6</v>
      </c>
      <c r="E89" s="5">
        <v>100</v>
      </c>
      <c r="F89" s="5" t="s">
        <v>285</v>
      </c>
      <c r="G89" s="5">
        <v>3.85</v>
      </c>
      <c r="H89" s="9">
        <v>23470</v>
      </c>
      <c r="I89" s="11">
        <f t="shared" si="1"/>
        <v>9035950</v>
      </c>
      <c r="J89" s="3" t="s">
        <v>58</v>
      </c>
      <c r="K89" s="5"/>
    </row>
    <row r="90" spans="1:11" s="44" customFormat="1" ht="49.5" customHeight="1">
      <c r="A90" s="35">
        <v>85</v>
      </c>
      <c r="B90" s="5">
        <v>85</v>
      </c>
      <c r="C90" s="16" t="s">
        <v>166</v>
      </c>
      <c r="D90" s="21" t="s">
        <v>6</v>
      </c>
      <c r="E90" s="21">
        <v>15000</v>
      </c>
      <c r="F90" s="21" t="s">
        <v>286</v>
      </c>
      <c r="G90" s="21">
        <v>0.2</v>
      </c>
      <c r="H90" s="17">
        <v>23470</v>
      </c>
      <c r="I90" s="18">
        <f t="shared" si="1"/>
        <v>70410000</v>
      </c>
      <c r="J90" s="3" t="s">
        <v>60</v>
      </c>
      <c r="K90" s="21"/>
    </row>
    <row r="91" spans="1:11" ht="49.5" customHeight="1">
      <c r="A91" s="35">
        <v>86</v>
      </c>
      <c r="B91" s="5">
        <v>86</v>
      </c>
      <c r="C91" s="10" t="s">
        <v>151</v>
      </c>
      <c r="D91" s="5" t="s">
        <v>6</v>
      </c>
      <c r="E91" s="5">
        <v>20</v>
      </c>
      <c r="F91" s="5" t="s">
        <v>287</v>
      </c>
      <c r="G91" s="5">
        <v>2.7</v>
      </c>
      <c r="H91" s="9">
        <v>23470</v>
      </c>
      <c r="I91" s="11">
        <f t="shared" si="1"/>
        <v>1267380</v>
      </c>
      <c r="J91" s="3" t="s">
        <v>61</v>
      </c>
      <c r="K91" s="5"/>
    </row>
    <row r="92" spans="1:11" ht="49.5" customHeight="1">
      <c r="A92" s="35">
        <v>87</v>
      </c>
      <c r="B92" s="5">
        <v>87</v>
      </c>
      <c r="C92" s="10" t="s">
        <v>152</v>
      </c>
      <c r="D92" s="5" t="s">
        <v>6</v>
      </c>
      <c r="E92" s="5">
        <v>50</v>
      </c>
      <c r="F92" s="5" t="s">
        <v>288</v>
      </c>
      <c r="G92" s="5">
        <v>12.76</v>
      </c>
      <c r="H92" s="9">
        <v>23470</v>
      </c>
      <c r="I92" s="11">
        <f t="shared" si="1"/>
        <v>14973860</v>
      </c>
      <c r="J92" s="3" t="s">
        <v>378</v>
      </c>
      <c r="K92" s="5"/>
    </row>
    <row r="93" spans="1:11" ht="49.5" customHeight="1">
      <c r="A93" s="35">
        <v>88</v>
      </c>
      <c r="B93" s="5">
        <v>88</v>
      </c>
      <c r="C93" s="10" t="s">
        <v>153</v>
      </c>
      <c r="D93" s="5" t="s">
        <v>6</v>
      </c>
      <c r="E93" s="5">
        <v>6</v>
      </c>
      <c r="F93" s="5" t="s">
        <v>289</v>
      </c>
      <c r="G93" s="5">
        <v>0.12</v>
      </c>
      <c r="H93" s="9">
        <v>23470</v>
      </c>
      <c r="I93" s="11">
        <f t="shared" si="1"/>
        <v>16898.399999999998</v>
      </c>
      <c r="J93" s="3" t="s">
        <v>62</v>
      </c>
      <c r="K93" s="5"/>
    </row>
    <row r="94" spans="1:11" ht="49.5" customHeight="1">
      <c r="A94" s="35">
        <v>89</v>
      </c>
      <c r="B94" s="5">
        <v>89</v>
      </c>
      <c r="C94" s="10" t="s">
        <v>154</v>
      </c>
      <c r="D94" s="5" t="s">
        <v>6</v>
      </c>
      <c r="E94" s="5">
        <v>5</v>
      </c>
      <c r="F94" s="5" t="s">
        <v>290</v>
      </c>
      <c r="G94" s="5">
        <v>0.01</v>
      </c>
      <c r="H94" s="9">
        <v>23470</v>
      </c>
      <c r="I94" s="11">
        <f t="shared" si="1"/>
        <v>1173.5</v>
      </c>
      <c r="J94" s="3" t="s">
        <v>54</v>
      </c>
      <c r="K94" s="5"/>
    </row>
    <row r="95" spans="1:11" ht="49.5" customHeight="1">
      <c r="A95" s="35">
        <v>90</v>
      </c>
      <c r="B95" s="5">
        <v>90</v>
      </c>
      <c r="C95" s="10" t="s">
        <v>155</v>
      </c>
      <c r="D95" s="5" t="s">
        <v>7</v>
      </c>
      <c r="E95" s="5">
        <v>10</v>
      </c>
      <c r="F95" s="5" t="s">
        <v>291</v>
      </c>
      <c r="G95" s="5">
        <v>1.3</v>
      </c>
      <c r="H95" s="9">
        <v>23470</v>
      </c>
      <c r="I95" s="11">
        <f t="shared" si="1"/>
        <v>305110</v>
      </c>
      <c r="J95" s="3" t="s">
        <v>63</v>
      </c>
      <c r="K95" s="5"/>
    </row>
    <row r="96" spans="1:11" ht="54" customHeight="1">
      <c r="A96" s="35">
        <v>91</v>
      </c>
      <c r="B96" s="5">
        <v>91</v>
      </c>
      <c r="C96" s="10" t="s">
        <v>156</v>
      </c>
      <c r="D96" s="5" t="s">
        <v>3</v>
      </c>
      <c r="E96" s="5">
        <v>14</v>
      </c>
      <c r="F96" s="5" t="s">
        <v>292</v>
      </c>
      <c r="G96" s="5">
        <v>0.01</v>
      </c>
      <c r="H96" s="9">
        <v>23470</v>
      </c>
      <c r="I96" s="11">
        <f t="shared" si="1"/>
        <v>3285.8</v>
      </c>
      <c r="J96" s="3" t="s">
        <v>54</v>
      </c>
      <c r="K96" s="5"/>
    </row>
    <row r="97" spans="1:11" ht="63.75" customHeight="1">
      <c r="A97" s="35">
        <v>92</v>
      </c>
      <c r="B97" s="5">
        <v>92</v>
      </c>
      <c r="C97" s="10" t="s">
        <v>156</v>
      </c>
      <c r="D97" s="5" t="s">
        <v>3</v>
      </c>
      <c r="E97" s="5">
        <v>20</v>
      </c>
      <c r="F97" s="5" t="s">
        <v>293</v>
      </c>
      <c r="G97" s="5">
        <v>0.01</v>
      </c>
      <c r="H97" s="9">
        <v>23470</v>
      </c>
      <c r="I97" s="11">
        <f t="shared" si="1"/>
        <v>4694</v>
      </c>
      <c r="J97" s="3" t="s">
        <v>54</v>
      </c>
      <c r="K97" s="5"/>
    </row>
    <row r="98" spans="1:11" ht="49.5" customHeight="1">
      <c r="A98" s="35">
        <v>93</v>
      </c>
      <c r="B98" s="5">
        <v>93</v>
      </c>
      <c r="C98" s="10" t="s">
        <v>157</v>
      </c>
      <c r="D98" s="5" t="s">
        <v>6</v>
      </c>
      <c r="E98" s="5">
        <v>24</v>
      </c>
      <c r="F98" s="5" t="s">
        <v>294</v>
      </c>
      <c r="G98" s="5">
        <v>1.5</v>
      </c>
      <c r="H98" s="9">
        <v>23470</v>
      </c>
      <c r="I98" s="11">
        <f t="shared" si="1"/>
        <v>844920</v>
      </c>
      <c r="J98" s="13" t="s">
        <v>76</v>
      </c>
      <c r="K98" s="5"/>
    </row>
    <row r="99" spans="1:11" ht="49.5" customHeight="1">
      <c r="A99" s="35">
        <v>94</v>
      </c>
      <c r="B99" s="5">
        <v>94</v>
      </c>
      <c r="C99" s="10" t="s">
        <v>159</v>
      </c>
      <c r="D99" s="5" t="s">
        <v>6</v>
      </c>
      <c r="E99" s="5">
        <v>5</v>
      </c>
      <c r="F99" s="5" t="s">
        <v>295</v>
      </c>
      <c r="G99" s="5">
        <v>1.1</v>
      </c>
      <c r="H99" s="9">
        <v>23470</v>
      </c>
      <c r="I99" s="11">
        <f t="shared" si="1"/>
        <v>129085</v>
      </c>
      <c r="J99" s="3" t="s">
        <v>379</v>
      </c>
      <c r="K99" s="5"/>
    </row>
    <row r="100" spans="1:11" ht="49.5" customHeight="1">
      <c r="A100" s="35">
        <v>95</v>
      </c>
      <c r="B100" s="5">
        <v>95</v>
      </c>
      <c r="C100" s="10" t="s">
        <v>158</v>
      </c>
      <c r="D100" s="5" t="s">
        <v>6</v>
      </c>
      <c r="E100" s="5">
        <v>14</v>
      </c>
      <c r="F100" s="5" t="s">
        <v>294</v>
      </c>
      <c r="G100" s="5">
        <v>1</v>
      </c>
      <c r="H100" s="9">
        <v>23470</v>
      </c>
      <c r="I100" s="11">
        <f t="shared" si="1"/>
        <v>328580</v>
      </c>
      <c r="J100" s="3" t="s">
        <v>34</v>
      </c>
      <c r="K100" s="5"/>
    </row>
    <row r="101" spans="1:11" ht="49.5" customHeight="1">
      <c r="A101" s="35">
        <v>96</v>
      </c>
      <c r="B101" s="5">
        <v>96</v>
      </c>
      <c r="C101" s="10" t="s">
        <v>129</v>
      </c>
      <c r="D101" s="5" t="s">
        <v>6</v>
      </c>
      <c r="E101" s="5">
        <v>10</v>
      </c>
      <c r="F101" s="5" t="s">
        <v>294</v>
      </c>
      <c r="G101" s="5">
        <v>1.2</v>
      </c>
      <c r="H101" s="9">
        <v>23470</v>
      </c>
      <c r="I101" s="11">
        <f t="shared" si="1"/>
        <v>281640</v>
      </c>
      <c r="J101" s="3" t="s">
        <v>45</v>
      </c>
      <c r="K101" s="5"/>
    </row>
    <row r="102" spans="1:11" ht="49.5" customHeight="1">
      <c r="A102" s="35">
        <v>97</v>
      </c>
      <c r="B102" s="5">
        <v>97</v>
      </c>
      <c r="C102" s="10" t="s">
        <v>161</v>
      </c>
      <c r="D102" s="5" t="s">
        <v>6</v>
      </c>
      <c r="E102" s="5">
        <v>10</v>
      </c>
      <c r="F102" s="5" t="s">
        <v>294</v>
      </c>
      <c r="G102" s="5">
        <v>1</v>
      </c>
      <c r="H102" s="9">
        <v>23470</v>
      </c>
      <c r="I102" s="11">
        <f t="shared" si="1"/>
        <v>234700</v>
      </c>
      <c r="J102" s="3" t="s">
        <v>35</v>
      </c>
      <c r="K102" s="5"/>
    </row>
    <row r="103" spans="1:11" ht="49.5" customHeight="1">
      <c r="A103" s="35">
        <v>98</v>
      </c>
      <c r="B103" s="5">
        <v>98</v>
      </c>
      <c r="C103" s="10" t="s">
        <v>160</v>
      </c>
      <c r="D103" s="5" t="s">
        <v>8</v>
      </c>
      <c r="E103" s="5">
        <v>1</v>
      </c>
      <c r="F103" s="5" t="s">
        <v>296</v>
      </c>
      <c r="G103" s="5">
        <v>219</v>
      </c>
      <c r="H103" s="9">
        <v>23470</v>
      </c>
      <c r="I103" s="11">
        <f t="shared" si="1"/>
        <v>5139930</v>
      </c>
      <c r="J103" s="3" t="s">
        <v>81</v>
      </c>
      <c r="K103" s="5"/>
    </row>
    <row r="104" spans="1:11" ht="49.5" customHeight="1">
      <c r="A104" s="35">
        <v>99</v>
      </c>
      <c r="B104" s="5">
        <v>99</v>
      </c>
      <c r="C104" s="10" t="s">
        <v>162</v>
      </c>
      <c r="D104" s="5" t="s">
        <v>6</v>
      </c>
      <c r="E104" s="5">
        <v>410</v>
      </c>
      <c r="F104" s="5" t="s">
        <v>297</v>
      </c>
      <c r="G104" s="5">
        <v>0.5</v>
      </c>
      <c r="H104" s="9">
        <v>23470</v>
      </c>
      <c r="I104" s="11">
        <f t="shared" si="1"/>
        <v>4811350</v>
      </c>
      <c r="J104" s="3" t="s">
        <v>64</v>
      </c>
      <c r="K104" s="5"/>
    </row>
    <row r="105" spans="1:11" s="43" customFormat="1" ht="49.5" customHeight="1">
      <c r="A105" s="35">
        <v>100</v>
      </c>
      <c r="B105" s="5">
        <v>100</v>
      </c>
      <c r="C105" s="10" t="s">
        <v>163</v>
      </c>
      <c r="D105" s="5" t="s">
        <v>6</v>
      </c>
      <c r="E105" s="5">
        <v>1</v>
      </c>
      <c r="F105" s="5" t="s">
        <v>298</v>
      </c>
      <c r="G105" s="5">
        <v>1.9</v>
      </c>
      <c r="H105" s="9">
        <v>23470</v>
      </c>
      <c r="I105" s="11">
        <f t="shared" si="1"/>
        <v>44593</v>
      </c>
      <c r="J105" s="3" t="s">
        <v>65</v>
      </c>
      <c r="K105" s="5"/>
    </row>
    <row r="106" spans="1:11" ht="54.75" customHeight="1">
      <c r="A106" s="35">
        <v>101</v>
      </c>
      <c r="B106" s="5">
        <v>101</v>
      </c>
      <c r="C106" s="10" t="s">
        <v>164</v>
      </c>
      <c r="D106" s="5" t="s">
        <v>14</v>
      </c>
      <c r="E106" s="5">
        <v>164</v>
      </c>
      <c r="F106" s="5" t="s">
        <v>299</v>
      </c>
      <c r="G106" s="5">
        <v>1.82</v>
      </c>
      <c r="H106" s="9">
        <v>23470</v>
      </c>
      <c r="I106" s="11">
        <f t="shared" si="1"/>
        <v>7005325.600000001</v>
      </c>
      <c r="J106" s="3" t="s">
        <v>82</v>
      </c>
      <c r="K106" s="5"/>
    </row>
    <row r="107" spans="1:11" s="45" customFormat="1" ht="49.5" customHeight="1">
      <c r="A107" s="35">
        <v>102</v>
      </c>
      <c r="B107" s="5">
        <v>102</v>
      </c>
      <c r="C107" s="10" t="s">
        <v>167</v>
      </c>
      <c r="D107" s="5" t="s">
        <v>6</v>
      </c>
      <c r="E107" s="5">
        <v>50</v>
      </c>
      <c r="F107" s="5" t="s">
        <v>300</v>
      </c>
      <c r="G107" s="5">
        <v>0.5</v>
      </c>
      <c r="H107" s="9">
        <v>23470</v>
      </c>
      <c r="I107" s="11">
        <f t="shared" si="1"/>
        <v>586750</v>
      </c>
      <c r="J107" s="21" t="s">
        <v>66</v>
      </c>
      <c r="K107" s="5"/>
    </row>
    <row r="108" spans="1:11" ht="49.5" customHeight="1">
      <c r="A108" s="35">
        <v>103</v>
      </c>
      <c r="B108" s="5">
        <v>103</v>
      </c>
      <c r="C108" s="10" t="s">
        <v>168</v>
      </c>
      <c r="D108" s="5" t="s">
        <v>6</v>
      </c>
      <c r="E108" s="5">
        <v>32</v>
      </c>
      <c r="F108" s="5" t="s">
        <v>301</v>
      </c>
      <c r="G108" s="5">
        <v>1</v>
      </c>
      <c r="H108" s="9">
        <v>23470</v>
      </c>
      <c r="I108" s="11">
        <f t="shared" si="1"/>
        <v>751040</v>
      </c>
      <c r="J108" s="3" t="s">
        <v>83</v>
      </c>
      <c r="K108" s="5"/>
    </row>
    <row r="109" spans="1:11" ht="60.75" customHeight="1">
      <c r="A109" s="35">
        <v>104</v>
      </c>
      <c r="B109" s="5">
        <v>104</v>
      </c>
      <c r="C109" s="10" t="s">
        <v>169</v>
      </c>
      <c r="D109" s="5" t="s">
        <v>6</v>
      </c>
      <c r="E109" s="5">
        <v>80</v>
      </c>
      <c r="F109" s="5" t="s">
        <v>295</v>
      </c>
      <c r="G109" s="5">
        <v>1</v>
      </c>
      <c r="H109" s="9">
        <v>23470</v>
      </c>
      <c r="I109" s="11">
        <f t="shared" si="1"/>
        <v>1877600</v>
      </c>
      <c r="J109" s="3" t="s">
        <v>83</v>
      </c>
      <c r="K109" s="5"/>
    </row>
    <row r="110" spans="1:11" ht="29.25" customHeight="1">
      <c r="A110" s="35">
        <v>105</v>
      </c>
      <c r="B110" s="5">
        <v>105</v>
      </c>
      <c r="C110" s="10" t="s">
        <v>170</v>
      </c>
      <c r="D110" s="5" t="s">
        <v>6</v>
      </c>
      <c r="E110" s="5">
        <v>1</v>
      </c>
      <c r="F110" s="5" t="s">
        <v>294</v>
      </c>
      <c r="G110" s="5">
        <v>0.85</v>
      </c>
      <c r="H110" s="9">
        <v>23470</v>
      </c>
      <c r="I110" s="11">
        <f t="shared" si="1"/>
        <v>19949.5</v>
      </c>
      <c r="J110" s="3" t="s">
        <v>84</v>
      </c>
      <c r="K110" s="5"/>
    </row>
    <row r="111" spans="1:11" ht="49.5" customHeight="1">
      <c r="A111" s="35">
        <v>106</v>
      </c>
      <c r="B111" s="5">
        <v>106</v>
      </c>
      <c r="C111" s="10" t="s">
        <v>171</v>
      </c>
      <c r="D111" s="5" t="s">
        <v>6</v>
      </c>
      <c r="E111" s="5">
        <v>120</v>
      </c>
      <c r="F111" s="5" t="s">
        <v>295</v>
      </c>
      <c r="G111" s="5">
        <v>0.5</v>
      </c>
      <c r="H111" s="9">
        <v>23470</v>
      </c>
      <c r="I111" s="11">
        <f t="shared" si="1"/>
        <v>1408200</v>
      </c>
      <c r="J111" s="3" t="s">
        <v>64</v>
      </c>
      <c r="K111" s="5"/>
    </row>
    <row r="112" spans="1:11" ht="49.5" customHeight="1">
      <c r="A112" s="35">
        <v>107</v>
      </c>
      <c r="B112" s="5">
        <v>107</v>
      </c>
      <c r="C112" s="10" t="s">
        <v>172</v>
      </c>
      <c r="D112" s="5" t="s">
        <v>6</v>
      </c>
      <c r="E112" s="5">
        <v>50</v>
      </c>
      <c r="F112" s="5" t="s">
        <v>302</v>
      </c>
      <c r="G112" s="5">
        <v>1.63</v>
      </c>
      <c r="H112" s="9">
        <v>23470</v>
      </c>
      <c r="I112" s="11">
        <f t="shared" si="1"/>
        <v>1912805</v>
      </c>
      <c r="J112" s="3" t="s">
        <v>67</v>
      </c>
      <c r="K112" s="5"/>
    </row>
    <row r="113" spans="1:11" ht="49.5" customHeight="1">
      <c r="A113" s="35">
        <v>108</v>
      </c>
      <c r="B113" s="5">
        <v>108</v>
      </c>
      <c r="C113" s="10" t="s">
        <v>173</v>
      </c>
      <c r="D113" s="5" t="s">
        <v>6</v>
      </c>
      <c r="E113" s="5">
        <v>1</v>
      </c>
      <c r="F113" s="5" t="s">
        <v>303</v>
      </c>
      <c r="G113" s="5">
        <v>1.5</v>
      </c>
      <c r="H113" s="9">
        <v>23470</v>
      </c>
      <c r="I113" s="11">
        <f t="shared" si="1"/>
        <v>35205</v>
      </c>
      <c r="J113" s="3" t="s">
        <v>85</v>
      </c>
      <c r="K113" s="5"/>
    </row>
    <row r="114" spans="1:11" ht="49.5" customHeight="1">
      <c r="A114" s="35">
        <v>109</v>
      </c>
      <c r="B114" s="5">
        <v>109</v>
      </c>
      <c r="C114" s="10" t="s">
        <v>174</v>
      </c>
      <c r="D114" s="5" t="s">
        <v>6</v>
      </c>
      <c r="E114" s="5">
        <v>1</v>
      </c>
      <c r="F114" s="5" t="s">
        <v>304</v>
      </c>
      <c r="G114" s="5">
        <v>11.8</v>
      </c>
      <c r="H114" s="9">
        <v>23470</v>
      </c>
      <c r="I114" s="11">
        <f t="shared" si="1"/>
        <v>276946</v>
      </c>
      <c r="J114" s="3" t="s">
        <v>68</v>
      </c>
      <c r="K114" s="5"/>
    </row>
    <row r="115" spans="1:11" ht="49.5" customHeight="1">
      <c r="A115" s="35">
        <v>110</v>
      </c>
      <c r="B115" s="5">
        <v>110</v>
      </c>
      <c r="C115" s="10" t="s">
        <v>175</v>
      </c>
      <c r="D115" s="5" t="s">
        <v>6</v>
      </c>
      <c r="E115" s="5">
        <v>2</v>
      </c>
      <c r="F115" s="5" t="s">
        <v>295</v>
      </c>
      <c r="G115" s="5">
        <v>20</v>
      </c>
      <c r="H115" s="9">
        <v>23470</v>
      </c>
      <c r="I115" s="11">
        <f t="shared" si="1"/>
        <v>938800</v>
      </c>
      <c r="J115" s="3" t="s">
        <v>69</v>
      </c>
      <c r="K115" s="5"/>
    </row>
    <row r="116" spans="1:11" ht="49.5" customHeight="1">
      <c r="A116" s="35">
        <v>111</v>
      </c>
      <c r="B116" s="5">
        <v>111</v>
      </c>
      <c r="C116" s="10" t="s">
        <v>176</v>
      </c>
      <c r="D116" s="5" t="s">
        <v>6</v>
      </c>
      <c r="E116" s="5">
        <v>2</v>
      </c>
      <c r="F116" s="5" t="s">
        <v>305</v>
      </c>
      <c r="G116" s="5">
        <v>1.9</v>
      </c>
      <c r="H116" s="9">
        <v>23470</v>
      </c>
      <c r="I116" s="11">
        <f t="shared" si="1"/>
        <v>89186</v>
      </c>
      <c r="J116" s="3" t="s">
        <v>65</v>
      </c>
      <c r="K116" s="5"/>
    </row>
    <row r="117" spans="1:11" ht="49.5" customHeight="1">
      <c r="A117" s="35">
        <v>112</v>
      </c>
      <c r="B117" s="5">
        <v>112</v>
      </c>
      <c r="C117" s="10" t="s">
        <v>177</v>
      </c>
      <c r="D117" s="5" t="s">
        <v>6</v>
      </c>
      <c r="E117" s="5">
        <v>12</v>
      </c>
      <c r="F117" s="5" t="s">
        <v>306</v>
      </c>
      <c r="G117" s="5">
        <v>1</v>
      </c>
      <c r="H117" s="9">
        <v>23470</v>
      </c>
      <c r="I117" s="11">
        <f t="shared" si="1"/>
        <v>281640</v>
      </c>
      <c r="J117" s="3" t="s">
        <v>70</v>
      </c>
      <c r="K117" s="5"/>
    </row>
    <row r="118" spans="1:11" ht="49.5" customHeight="1">
      <c r="A118" s="35">
        <v>113</v>
      </c>
      <c r="B118" s="5">
        <v>113</v>
      </c>
      <c r="C118" s="10" t="s">
        <v>178</v>
      </c>
      <c r="D118" s="5" t="s">
        <v>6</v>
      </c>
      <c r="E118" s="5">
        <v>5</v>
      </c>
      <c r="F118" s="5" t="s">
        <v>307</v>
      </c>
      <c r="G118" s="5">
        <v>0.2</v>
      </c>
      <c r="H118" s="9">
        <v>23470</v>
      </c>
      <c r="I118" s="11">
        <f t="shared" si="1"/>
        <v>23470</v>
      </c>
      <c r="J118" s="3" t="s">
        <v>71</v>
      </c>
      <c r="K118" s="5"/>
    </row>
    <row r="119" spans="1:11" ht="49.5" customHeight="1">
      <c r="A119" s="35">
        <v>114</v>
      </c>
      <c r="B119" s="5">
        <v>114</v>
      </c>
      <c r="C119" s="10" t="s">
        <v>179</v>
      </c>
      <c r="D119" s="5" t="s">
        <v>6</v>
      </c>
      <c r="E119" s="5">
        <v>10</v>
      </c>
      <c r="F119" s="5" t="s">
        <v>308</v>
      </c>
      <c r="G119" s="5">
        <v>1</v>
      </c>
      <c r="H119" s="9">
        <v>23470</v>
      </c>
      <c r="I119" s="11">
        <f t="shared" si="1"/>
        <v>234700</v>
      </c>
      <c r="J119" s="3" t="s">
        <v>380</v>
      </c>
      <c r="K119" s="5"/>
    </row>
    <row r="120" spans="1:11" ht="38.25" customHeight="1">
      <c r="A120" s="35">
        <v>115</v>
      </c>
      <c r="B120" s="5">
        <v>115</v>
      </c>
      <c r="C120" s="10" t="s">
        <v>180</v>
      </c>
      <c r="D120" s="5" t="s">
        <v>6</v>
      </c>
      <c r="E120" s="5">
        <v>6</v>
      </c>
      <c r="F120" s="5" t="s">
        <v>295</v>
      </c>
      <c r="G120" s="5">
        <v>1.1</v>
      </c>
      <c r="H120" s="9">
        <v>23470</v>
      </c>
      <c r="I120" s="11">
        <f t="shared" si="1"/>
        <v>154902</v>
      </c>
      <c r="J120" s="3" t="s">
        <v>381</v>
      </c>
      <c r="K120" s="5"/>
    </row>
    <row r="121" spans="1:11" ht="49.5" customHeight="1">
      <c r="A121" s="35">
        <v>116</v>
      </c>
      <c r="B121" s="5">
        <v>116</v>
      </c>
      <c r="C121" s="10" t="s">
        <v>181</v>
      </c>
      <c r="D121" s="5" t="s">
        <v>6</v>
      </c>
      <c r="E121" s="5">
        <v>17</v>
      </c>
      <c r="F121" s="5" t="s">
        <v>309</v>
      </c>
      <c r="G121" s="5">
        <v>2.3</v>
      </c>
      <c r="H121" s="9">
        <v>23470</v>
      </c>
      <c r="I121" s="11">
        <f t="shared" si="1"/>
        <v>917676.9999999999</v>
      </c>
      <c r="J121" s="3" t="s">
        <v>382</v>
      </c>
      <c r="K121" s="5"/>
    </row>
    <row r="122" spans="1:11" ht="49.5" customHeight="1">
      <c r="A122" s="35">
        <v>117</v>
      </c>
      <c r="B122" s="5">
        <v>117</v>
      </c>
      <c r="C122" s="10" t="s">
        <v>182</v>
      </c>
      <c r="D122" s="5" t="s">
        <v>6</v>
      </c>
      <c r="E122" s="5">
        <v>110</v>
      </c>
      <c r="F122" s="5" t="s">
        <v>310</v>
      </c>
      <c r="G122" s="5">
        <v>0.21</v>
      </c>
      <c r="H122" s="9">
        <v>23470</v>
      </c>
      <c r="I122" s="11">
        <f t="shared" si="1"/>
        <v>542157</v>
      </c>
      <c r="J122" s="3" t="s">
        <v>72</v>
      </c>
      <c r="K122" s="5"/>
    </row>
    <row r="123" spans="1:11" ht="49.5" customHeight="1">
      <c r="A123" s="35">
        <v>118</v>
      </c>
      <c r="B123" s="5">
        <v>118</v>
      </c>
      <c r="C123" s="10" t="s">
        <v>183</v>
      </c>
      <c r="D123" s="5" t="s">
        <v>6</v>
      </c>
      <c r="E123" s="5">
        <v>2800</v>
      </c>
      <c r="F123" s="5" t="s">
        <v>311</v>
      </c>
      <c r="G123" s="5">
        <v>0.13</v>
      </c>
      <c r="H123" s="9">
        <v>23470</v>
      </c>
      <c r="I123" s="11">
        <f t="shared" si="1"/>
        <v>8543080</v>
      </c>
      <c r="J123" s="3" t="s">
        <v>73</v>
      </c>
      <c r="K123" s="5"/>
    </row>
    <row r="124" spans="1:11" ht="49.5" customHeight="1">
      <c r="A124" s="35">
        <v>119</v>
      </c>
      <c r="B124" s="5">
        <v>119</v>
      </c>
      <c r="C124" s="10" t="s">
        <v>184</v>
      </c>
      <c r="D124" s="5" t="s">
        <v>6</v>
      </c>
      <c r="E124" s="5">
        <v>50</v>
      </c>
      <c r="F124" s="5" t="s">
        <v>312</v>
      </c>
      <c r="G124" s="5">
        <v>1.75</v>
      </c>
      <c r="H124" s="9">
        <v>23470</v>
      </c>
      <c r="I124" s="11">
        <f t="shared" si="1"/>
        <v>2053625</v>
      </c>
      <c r="J124" s="3" t="s">
        <v>74</v>
      </c>
      <c r="K124" s="5"/>
    </row>
    <row r="125" spans="1:11" ht="61.5" customHeight="1">
      <c r="A125" s="35">
        <v>120</v>
      </c>
      <c r="B125" s="5">
        <v>120</v>
      </c>
      <c r="C125" s="10" t="s">
        <v>185</v>
      </c>
      <c r="D125" s="5" t="s">
        <v>6</v>
      </c>
      <c r="E125" s="5">
        <v>5</v>
      </c>
      <c r="F125" s="5" t="s">
        <v>313</v>
      </c>
      <c r="G125" s="5">
        <v>7.85</v>
      </c>
      <c r="H125" s="9">
        <v>23470</v>
      </c>
      <c r="I125" s="11">
        <f t="shared" si="1"/>
        <v>921197.5</v>
      </c>
      <c r="J125" s="3" t="s">
        <v>51</v>
      </c>
      <c r="K125" s="5"/>
    </row>
    <row r="126" spans="1:11" ht="49.5" customHeight="1">
      <c r="A126" s="35">
        <v>121</v>
      </c>
      <c r="B126" s="5">
        <v>121</v>
      </c>
      <c r="C126" s="10" t="s">
        <v>186</v>
      </c>
      <c r="D126" s="5" t="s">
        <v>6</v>
      </c>
      <c r="E126" s="5">
        <v>1</v>
      </c>
      <c r="F126" s="5" t="s">
        <v>314</v>
      </c>
      <c r="G126" s="5">
        <v>36</v>
      </c>
      <c r="H126" s="9">
        <v>23470</v>
      </c>
      <c r="I126" s="11">
        <f t="shared" si="1"/>
        <v>844920</v>
      </c>
      <c r="J126" s="3" t="s">
        <v>75</v>
      </c>
      <c r="K126" s="5"/>
    </row>
    <row r="127" spans="1:11" s="46" customFormat="1" ht="49.5" customHeight="1">
      <c r="A127" s="35">
        <v>122</v>
      </c>
      <c r="B127" s="5">
        <v>122</v>
      </c>
      <c r="C127" s="16" t="s">
        <v>420</v>
      </c>
      <c r="D127" s="21" t="s">
        <v>6</v>
      </c>
      <c r="E127" s="21">
        <v>30</v>
      </c>
      <c r="F127" s="21" t="s">
        <v>315</v>
      </c>
      <c r="G127" s="21"/>
      <c r="H127" s="17"/>
      <c r="I127" s="18">
        <v>2400000</v>
      </c>
      <c r="J127" s="3" t="s">
        <v>86</v>
      </c>
      <c r="K127" s="21"/>
    </row>
    <row r="128" spans="1:11" s="46" customFormat="1" ht="49.5" customHeight="1">
      <c r="A128" s="35">
        <v>123</v>
      </c>
      <c r="B128" s="5">
        <v>123</v>
      </c>
      <c r="C128" s="16" t="s">
        <v>187</v>
      </c>
      <c r="D128" s="21" t="s">
        <v>6</v>
      </c>
      <c r="E128" s="21">
        <v>50</v>
      </c>
      <c r="F128" s="21" t="s">
        <v>316</v>
      </c>
      <c r="G128" s="21"/>
      <c r="H128" s="17"/>
      <c r="I128" s="18">
        <v>4150000</v>
      </c>
      <c r="J128" s="3" t="s">
        <v>78</v>
      </c>
      <c r="K128" s="21"/>
    </row>
    <row r="129" spans="1:11" ht="49.5" customHeight="1">
      <c r="A129" s="35">
        <v>124</v>
      </c>
      <c r="B129" s="5">
        <v>124</v>
      </c>
      <c r="C129" s="10" t="s">
        <v>188</v>
      </c>
      <c r="D129" s="5" t="s">
        <v>6</v>
      </c>
      <c r="E129" s="5">
        <v>152</v>
      </c>
      <c r="F129" s="5" t="s">
        <v>295</v>
      </c>
      <c r="G129" s="5">
        <v>1</v>
      </c>
      <c r="H129" s="9">
        <v>23470</v>
      </c>
      <c r="I129" s="11">
        <f t="shared" si="1"/>
        <v>3567440</v>
      </c>
      <c r="J129" s="3" t="s">
        <v>87</v>
      </c>
      <c r="K129" s="5"/>
    </row>
    <row r="130" spans="1:11" ht="49.5" customHeight="1">
      <c r="A130" s="35">
        <v>125</v>
      </c>
      <c r="B130" s="5">
        <v>125</v>
      </c>
      <c r="C130" s="10" t="s">
        <v>189</v>
      </c>
      <c r="D130" s="5" t="s">
        <v>6</v>
      </c>
      <c r="E130" s="5">
        <v>1</v>
      </c>
      <c r="F130" s="5" t="s">
        <v>317</v>
      </c>
      <c r="G130" s="5">
        <v>0.4</v>
      </c>
      <c r="H130" s="9">
        <v>23470</v>
      </c>
      <c r="I130" s="11">
        <f t="shared" si="1"/>
        <v>9388</v>
      </c>
      <c r="J130" s="3" t="s">
        <v>88</v>
      </c>
      <c r="K130" s="5"/>
    </row>
    <row r="131" spans="1:11" ht="49.5" customHeight="1">
      <c r="A131" s="35">
        <v>126</v>
      </c>
      <c r="B131" s="5">
        <v>126</v>
      </c>
      <c r="C131" s="10" t="s">
        <v>190</v>
      </c>
      <c r="D131" s="5" t="s">
        <v>6</v>
      </c>
      <c r="E131" s="5">
        <v>10</v>
      </c>
      <c r="F131" s="5" t="s">
        <v>318</v>
      </c>
      <c r="G131" s="5">
        <v>0.35</v>
      </c>
      <c r="H131" s="9">
        <v>23470</v>
      </c>
      <c r="I131" s="11">
        <f t="shared" si="1"/>
        <v>82145</v>
      </c>
      <c r="J131" s="3" t="s">
        <v>383</v>
      </c>
      <c r="K131" s="5"/>
    </row>
    <row r="132" spans="1:11" ht="49.5" customHeight="1">
      <c r="A132" s="35">
        <v>127</v>
      </c>
      <c r="B132" s="5">
        <v>127</v>
      </c>
      <c r="C132" s="10" t="s">
        <v>191</v>
      </c>
      <c r="D132" s="5" t="s">
        <v>6</v>
      </c>
      <c r="E132" s="5">
        <v>100</v>
      </c>
      <c r="F132" s="5" t="s">
        <v>319</v>
      </c>
      <c r="G132" s="5">
        <v>0.5166</v>
      </c>
      <c r="H132" s="9">
        <v>23470</v>
      </c>
      <c r="I132" s="11">
        <f t="shared" si="1"/>
        <v>1212460.2</v>
      </c>
      <c r="J132" s="24" t="s">
        <v>77</v>
      </c>
      <c r="K132" s="5"/>
    </row>
    <row r="133" spans="1:11" ht="49.5" customHeight="1">
      <c r="A133" s="35">
        <v>128</v>
      </c>
      <c r="B133" s="5">
        <v>128</v>
      </c>
      <c r="C133" s="10" t="s">
        <v>192</v>
      </c>
      <c r="D133" s="5" t="s">
        <v>6</v>
      </c>
      <c r="E133" s="5">
        <v>1</v>
      </c>
      <c r="F133" s="5" t="s">
        <v>320</v>
      </c>
      <c r="G133" s="5">
        <v>145</v>
      </c>
      <c r="H133" s="9">
        <v>23470</v>
      </c>
      <c r="I133" s="11">
        <f t="shared" si="1"/>
        <v>3403150</v>
      </c>
      <c r="J133" s="3" t="s">
        <v>384</v>
      </c>
      <c r="K133" s="5"/>
    </row>
    <row r="134" spans="1:11" ht="49.5" customHeight="1">
      <c r="A134" s="35">
        <v>129</v>
      </c>
      <c r="B134" s="5">
        <v>129</v>
      </c>
      <c r="C134" s="10" t="s">
        <v>193</v>
      </c>
      <c r="D134" s="5" t="s">
        <v>6</v>
      </c>
      <c r="E134" s="5">
        <v>1</v>
      </c>
      <c r="F134" s="5" t="s">
        <v>321</v>
      </c>
      <c r="G134" s="5">
        <v>40</v>
      </c>
      <c r="H134" s="9">
        <v>23470</v>
      </c>
      <c r="I134" s="11">
        <f t="shared" si="1"/>
        <v>938800</v>
      </c>
      <c r="J134" s="3" t="s">
        <v>385</v>
      </c>
      <c r="K134" s="5"/>
    </row>
    <row r="135" spans="1:11" ht="49.5" customHeight="1">
      <c r="A135" s="35">
        <v>130</v>
      </c>
      <c r="B135" s="5">
        <v>130</v>
      </c>
      <c r="C135" s="10" t="s">
        <v>194</v>
      </c>
      <c r="D135" s="5" t="s">
        <v>6</v>
      </c>
      <c r="E135" s="5">
        <v>30</v>
      </c>
      <c r="F135" s="5" t="s">
        <v>322</v>
      </c>
      <c r="G135" s="5">
        <v>1</v>
      </c>
      <c r="H135" s="9">
        <v>23470</v>
      </c>
      <c r="I135" s="11">
        <f aca="true" t="shared" si="2" ref="I135:I177">E135*G135*H135</f>
        <v>704100</v>
      </c>
      <c r="J135" s="3" t="s">
        <v>386</v>
      </c>
      <c r="K135" s="5"/>
    </row>
    <row r="136" spans="1:11" ht="49.5" customHeight="1">
      <c r="A136" s="35">
        <v>131</v>
      </c>
      <c r="B136" s="5">
        <v>131</v>
      </c>
      <c r="C136" s="10" t="s">
        <v>195</v>
      </c>
      <c r="D136" s="5" t="s">
        <v>7</v>
      </c>
      <c r="E136" s="5">
        <v>10</v>
      </c>
      <c r="F136" s="5" t="s">
        <v>295</v>
      </c>
      <c r="G136" s="5">
        <v>0.258</v>
      </c>
      <c r="H136" s="9">
        <v>23470</v>
      </c>
      <c r="I136" s="11">
        <f t="shared" si="2"/>
        <v>60552.6</v>
      </c>
      <c r="J136" s="3" t="s">
        <v>387</v>
      </c>
      <c r="K136" s="5"/>
    </row>
    <row r="137" spans="1:11" ht="49.5" customHeight="1">
      <c r="A137" s="35">
        <v>132</v>
      </c>
      <c r="B137" s="5">
        <v>132</v>
      </c>
      <c r="C137" s="10" t="s">
        <v>196</v>
      </c>
      <c r="D137" s="5" t="s">
        <v>6</v>
      </c>
      <c r="E137" s="5">
        <v>160</v>
      </c>
      <c r="F137" s="5" t="s">
        <v>323</v>
      </c>
      <c r="G137" s="5">
        <v>1.0497</v>
      </c>
      <c r="H137" s="9">
        <v>23470</v>
      </c>
      <c r="I137" s="11">
        <f t="shared" si="2"/>
        <v>3941833.44</v>
      </c>
      <c r="J137" s="3" t="s">
        <v>388</v>
      </c>
      <c r="K137" s="5"/>
    </row>
    <row r="138" spans="1:11" ht="49.5" customHeight="1">
      <c r="A138" s="35">
        <v>133</v>
      </c>
      <c r="B138" s="5">
        <v>133</v>
      </c>
      <c r="C138" s="10" t="s">
        <v>197</v>
      </c>
      <c r="D138" s="5" t="s">
        <v>9</v>
      </c>
      <c r="E138" s="5">
        <v>2</v>
      </c>
      <c r="F138" s="5" t="s">
        <v>324</v>
      </c>
      <c r="G138" s="5">
        <v>15</v>
      </c>
      <c r="H138" s="9">
        <v>23470</v>
      </c>
      <c r="I138" s="11">
        <f t="shared" si="2"/>
        <v>704100</v>
      </c>
      <c r="J138" s="3" t="s">
        <v>15</v>
      </c>
      <c r="K138" s="5"/>
    </row>
    <row r="139" spans="1:11" ht="49.5" customHeight="1">
      <c r="A139" s="35">
        <v>134</v>
      </c>
      <c r="B139" s="5">
        <v>134</v>
      </c>
      <c r="C139" s="10" t="s">
        <v>198</v>
      </c>
      <c r="D139" s="5" t="s">
        <v>5</v>
      </c>
      <c r="E139" s="5">
        <v>7</v>
      </c>
      <c r="F139" s="5" t="s">
        <v>325</v>
      </c>
      <c r="G139" s="5">
        <v>3</v>
      </c>
      <c r="H139" s="9">
        <v>23470</v>
      </c>
      <c r="I139" s="11">
        <f t="shared" si="2"/>
        <v>492870</v>
      </c>
      <c r="J139" s="3" t="s">
        <v>389</v>
      </c>
      <c r="K139" s="5"/>
    </row>
    <row r="140" spans="1:11" ht="49.5" customHeight="1">
      <c r="A140" s="35">
        <v>135</v>
      </c>
      <c r="B140" s="5">
        <v>135</v>
      </c>
      <c r="C140" s="10" t="s">
        <v>199</v>
      </c>
      <c r="D140" s="5" t="s">
        <v>6</v>
      </c>
      <c r="E140" s="5">
        <v>1584</v>
      </c>
      <c r="F140" s="5" t="s">
        <v>326</v>
      </c>
      <c r="G140" s="5">
        <v>0.2</v>
      </c>
      <c r="H140" s="9">
        <v>23470</v>
      </c>
      <c r="I140" s="11">
        <f t="shared" si="2"/>
        <v>7435296</v>
      </c>
      <c r="J140" s="3" t="s">
        <v>390</v>
      </c>
      <c r="K140" s="5"/>
    </row>
    <row r="141" spans="1:11" ht="49.5" customHeight="1">
      <c r="A141" s="35">
        <v>136</v>
      </c>
      <c r="B141" s="5">
        <v>136</v>
      </c>
      <c r="C141" s="10" t="s">
        <v>200</v>
      </c>
      <c r="D141" s="5" t="s">
        <v>6</v>
      </c>
      <c r="E141" s="5">
        <v>20</v>
      </c>
      <c r="F141" s="5" t="s">
        <v>327</v>
      </c>
      <c r="G141" s="5">
        <v>0.5</v>
      </c>
      <c r="H141" s="9">
        <v>23470</v>
      </c>
      <c r="I141" s="11">
        <f t="shared" si="2"/>
        <v>234700</v>
      </c>
      <c r="J141" s="3" t="s">
        <v>391</v>
      </c>
      <c r="K141" s="5"/>
    </row>
    <row r="142" spans="1:11" ht="49.5" customHeight="1">
      <c r="A142" s="35">
        <v>137</v>
      </c>
      <c r="B142" s="5">
        <v>137</v>
      </c>
      <c r="C142" s="10" t="s">
        <v>201</v>
      </c>
      <c r="D142" s="5" t="s">
        <v>5</v>
      </c>
      <c r="E142" s="5">
        <v>12</v>
      </c>
      <c r="F142" s="5" t="s">
        <v>328</v>
      </c>
      <c r="G142" s="5">
        <v>1.2</v>
      </c>
      <c r="H142" s="9">
        <v>23470</v>
      </c>
      <c r="I142" s="11">
        <f t="shared" si="2"/>
        <v>337967.99999999994</v>
      </c>
      <c r="J142" s="3" t="s">
        <v>16</v>
      </c>
      <c r="K142" s="5"/>
    </row>
    <row r="143" spans="1:11" ht="49.5" customHeight="1">
      <c r="A143" s="35">
        <v>138</v>
      </c>
      <c r="B143" s="5">
        <v>138</v>
      </c>
      <c r="C143" s="10" t="s">
        <v>202</v>
      </c>
      <c r="D143" s="5" t="s">
        <v>6</v>
      </c>
      <c r="E143" s="5">
        <v>10</v>
      </c>
      <c r="F143" s="5" t="s">
        <v>329</v>
      </c>
      <c r="G143" s="5">
        <v>62</v>
      </c>
      <c r="H143" s="9">
        <v>23470</v>
      </c>
      <c r="I143" s="11">
        <f t="shared" si="2"/>
        <v>14551400</v>
      </c>
      <c r="J143" s="3" t="s">
        <v>17</v>
      </c>
      <c r="K143" s="5"/>
    </row>
    <row r="144" spans="1:11" ht="49.5" customHeight="1">
      <c r="A144" s="35">
        <v>139</v>
      </c>
      <c r="B144" s="5">
        <v>139</v>
      </c>
      <c r="C144" s="10" t="s">
        <v>203</v>
      </c>
      <c r="D144" s="5" t="s">
        <v>6</v>
      </c>
      <c r="E144" s="5">
        <v>35</v>
      </c>
      <c r="F144" s="5" t="s">
        <v>330</v>
      </c>
      <c r="G144" s="5">
        <v>0.4</v>
      </c>
      <c r="H144" s="9">
        <v>23470</v>
      </c>
      <c r="I144" s="11">
        <f t="shared" si="2"/>
        <v>328580</v>
      </c>
      <c r="J144" s="3" t="s">
        <v>18</v>
      </c>
      <c r="K144" s="5"/>
    </row>
    <row r="145" spans="1:11" ht="49.5" customHeight="1">
      <c r="A145" s="35">
        <v>140</v>
      </c>
      <c r="B145" s="5">
        <v>140</v>
      </c>
      <c r="C145" s="10" t="s">
        <v>204</v>
      </c>
      <c r="D145" s="5" t="s">
        <v>5</v>
      </c>
      <c r="E145" s="5">
        <v>60</v>
      </c>
      <c r="F145" s="5" t="s">
        <v>295</v>
      </c>
      <c r="G145" s="5">
        <v>0.6</v>
      </c>
      <c r="H145" s="9">
        <v>23470</v>
      </c>
      <c r="I145" s="11">
        <f t="shared" si="2"/>
        <v>844920</v>
      </c>
      <c r="J145" s="3" t="s">
        <v>19</v>
      </c>
      <c r="K145" s="5"/>
    </row>
    <row r="146" spans="1:11" ht="49.5" customHeight="1">
      <c r="A146" s="35">
        <v>141</v>
      </c>
      <c r="B146" s="5">
        <v>141</v>
      </c>
      <c r="C146" s="10" t="s">
        <v>205</v>
      </c>
      <c r="D146" s="5" t="s">
        <v>6</v>
      </c>
      <c r="E146" s="5">
        <v>1</v>
      </c>
      <c r="F146" s="5" t="s">
        <v>331</v>
      </c>
      <c r="G146" s="5">
        <v>5.7711</v>
      </c>
      <c r="H146" s="9">
        <v>23470</v>
      </c>
      <c r="I146" s="11">
        <f t="shared" si="2"/>
        <v>135447.717</v>
      </c>
      <c r="J146" s="3" t="s">
        <v>20</v>
      </c>
      <c r="K146" s="5"/>
    </row>
    <row r="147" spans="1:11" ht="49.5" customHeight="1">
      <c r="A147" s="35">
        <v>142</v>
      </c>
      <c r="B147" s="5">
        <v>142</v>
      </c>
      <c r="C147" s="10" t="s">
        <v>206</v>
      </c>
      <c r="D147" s="5" t="s">
        <v>6</v>
      </c>
      <c r="E147" s="5">
        <v>5000</v>
      </c>
      <c r="F147" s="5" t="s">
        <v>332</v>
      </c>
      <c r="G147" s="5">
        <v>0.04</v>
      </c>
      <c r="H147" s="9">
        <v>23470</v>
      </c>
      <c r="I147" s="11">
        <f t="shared" si="2"/>
        <v>4694000</v>
      </c>
      <c r="J147" s="3" t="s">
        <v>21</v>
      </c>
      <c r="K147" s="5"/>
    </row>
    <row r="148" spans="1:11" ht="49.5" customHeight="1">
      <c r="A148" s="35">
        <v>143</v>
      </c>
      <c r="B148" s="5">
        <v>143</v>
      </c>
      <c r="C148" s="10" t="s">
        <v>207</v>
      </c>
      <c r="D148" s="5" t="s">
        <v>6</v>
      </c>
      <c r="E148" s="5">
        <v>2</v>
      </c>
      <c r="F148" s="5" t="s">
        <v>333</v>
      </c>
      <c r="G148" s="5">
        <v>4.721</v>
      </c>
      <c r="H148" s="9">
        <v>23470</v>
      </c>
      <c r="I148" s="11">
        <f t="shared" si="2"/>
        <v>221603.74</v>
      </c>
      <c r="J148" s="3" t="s">
        <v>392</v>
      </c>
      <c r="K148" s="5"/>
    </row>
    <row r="149" spans="1:11" ht="49.5" customHeight="1">
      <c r="A149" s="35">
        <v>144</v>
      </c>
      <c r="B149" s="5">
        <v>144</v>
      </c>
      <c r="C149" s="10" t="s">
        <v>207</v>
      </c>
      <c r="D149" s="5" t="s">
        <v>6</v>
      </c>
      <c r="E149" s="5">
        <v>1</v>
      </c>
      <c r="F149" s="5" t="s">
        <v>334</v>
      </c>
      <c r="G149" s="5">
        <v>3.16</v>
      </c>
      <c r="H149" s="9">
        <v>23470</v>
      </c>
      <c r="I149" s="11">
        <f t="shared" si="2"/>
        <v>74165.2</v>
      </c>
      <c r="J149" s="3" t="s">
        <v>393</v>
      </c>
      <c r="K149" s="5"/>
    </row>
    <row r="150" spans="1:11" ht="49.5" customHeight="1">
      <c r="A150" s="35">
        <v>145</v>
      </c>
      <c r="B150" s="5">
        <v>145</v>
      </c>
      <c r="C150" s="10" t="s">
        <v>208</v>
      </c>
      <c r="D150" s="5" t="s">
        <v>6</v>
      </c>
      <c r="E150" s="5">
        <v>160</v>
      </c>
      <c r="F150" s="5" t="s">
        <v>335</v>
      </c>
      <c r="G150" s="5">
        <v>1.1</v>
      </c>
      <c r="H150" s="9">
        <v>23470</v>
      </c>
      <c r="I150" s="11">
        <f t="shared" si="2"/>
        <v>4130720</v>
      </c>
      <c r="J150" s="3" t="s">
        <v>394</v>
      </c>
      <c r="K150" s="5"/>
    </row>
    <row r="151" spans="1:11" ht="49.5" customHeight="1">
      <c r="A151" s="35">
        <v>146</v>
      </c>
      <c r="B151" s="5">
        <v>146</v>
      </c>
      <c r="C151" s="10" t="s">
        <v>209</v>
      </c>
      <c r="D151" s="5" t="s">
        <v>6</v>
      </c>
      <c r="E151" s="5">
        <v>2</v>
      </c>
      <c r="F151" s="5" t="s">
        <v>336</v>
      </c>
      <c r="G151" s="5">
        <v>8.26</v>
      </c>
      <c r="H151" s="9">
        <v>23470</v>
      </c>
      <c r="I151" s="11">
        <f t="shared" si="2"/>
        <v>387724.39999999997</v>
      </c>
      <c r="J151" s="3" t="s">
        <v>395</v>
      </c>
      <c r="K151" s="5"/>
    </row>
    <row r="152" spans="1:11" ht="49.5" customHeight="1">
      <c r="A152" s="35">
        <v>147</v>
      </c>
      <c r="B152" s="5">
        <v>147</v>
      </c>
      <c r="C152" s="10" t="s">
        <v>210</v>
      </c>
      <c r="D152" s="5" t="s">
        <v>6</v>
      </c>
      <c r="E152" s="5">
        <v>1</v>
      </c>
      <c r="F152" s="5" t="s">
        <v>337</v>
      </c>
      <c r="G152" s="5">
        <v>298.9964</v>
      </c>
      <c r="H152" s="9">
        <v>23470</v>
      </c>
      <c r="I152" s="11">
        <f t="shared" si="2"/>
        <v>7017445.507999999</v>
      </c>
      <c r="J152" s="3" t="s">
        <v>22</v>
      </c>
      <c r="K152" s="5"/>
    </row>
    <row r="153" spans="1:11" ht="49.5" customHeight="1">
      <c r="A153" s="35">
        <v>148</v>
      </c>
      <c r="B153" s="5">
        <v>148</v>
      </c>
      <c r="C153" s="10" t="s">
        <v>211</v>
      </c>
      <c r="D153" s="5" t="s">
        <v>6</v>
      </c>
      <c r="E153" s="5">
        <v>1</v>
      </c>
      <c r="F153" s="5" t="s">
        <v>338</v>
      </c>
      <c r="G153" s="5">
        <v>3.1975</v>
      </c>
      <c r="H153" s="9">
        <v>23470</v>
      </c>
      <c r="I153" s="11">
        <f t="shared" si="2"/>
        <v>75045.325</v>
      </c>
      <c r="J153" s="3" t="s">
        <v>396</v>
      </c>
      <c r="K153" s="5"/>
    </row>
    <row r="154" spans="1:11" ht="49.5" customHeight="1">
      <c r="A154" s="35">
        <v>149</v>
      </c>
      <c r="B154" s="5">
        <v>149</v>
      </c>
      <c r="C154" s="10" t="s">
        <v>212</v>
      </c>
      <c r="D154" s="5" t="s">
        <v>6</v>
      </c>
      <c r="E154" s="5">
        <v>1</v>
      </c>
      <c r="F154" s="5" t="s">
        <v>339</v>
      </c>
      <c r="G154" s="5">
        <v>8</v>
      </c>
      <c r="H154" s="9">
        <v>23470</v>
      </c>
      <c r="I154" s="11">
        <f t="shared" si="2"/>
        <v>187760</v>
      </c>
      <c r="J154" s="3" t="s">
        <v>397</v>
      </c>
      <c r="K154" s="5"/>
    </row>
    <row r="155" spans="1:11" ht="60" customHeight="1">
      <c r="A155" s="35">
        <v>150</v>
      </c>
      <c r="B155" s="5">
        <v>150</v>
      </c>
      <c r="C155" s="10" t="s">
        <v>213</v>
      </c>
      <c r="D155" s="5" t="s">
        <v>6</v>
      </c>
      <c r="E155" s="5">
        <v>80</v>
      </c>
      <c r="F155" s="5" t="s">
        <v>340</v>
      </c>
      <c r="G155" s="5">
        <v>4</v>
      </c>
      <c r="H155" s="9">
        <v>23470</v>
      </c>
      <c r="I155" s="11">
        <f t="shared" si="2"/>
        <v>7510400</v>
      </c>
      <c r="J155" s="3" t="s">
        <v>398</v>
      </c>
      <c r="K155" s="5"/>
    </row>
    <row r="156" spans="1:11" ht="57.75" customHeight="1">
      <c r="A156" s="35">
        <v>151</v>
      </c>
      <c r="B156" s="5">
        <v>151</v>
      </c>
      <c r="C156" s="10" t="s">
        <v>214</v>
      </c>
      <c r="D156" s="5" t="s">
        <v>6</v>
      </c>
      <c r="E156" s="5">
        <v>1</v>
      </c>
      <c r="F156" s="5" t="s">
        <v>341</v>
      </c>
      <c r="G156" s="5">
        <v>85.9913</v>
      </c>
      <c r="H156" s="9">
        <v>23470</v>
      </c>
      <c r="I156" s="11">
        <f t="shared" si="2"/>
        <v>2018215.811</v>
      </c>
      <c r="J156" s="3" t="s">
        <v>23</v>
      </c>
      <c r="K156" s="5"/>
    </row>
    <row r="157" spans="1:11" ht="49.5" customHeight="1">
      <c r="A157" s="35">
        <v>152</v>
      </c>
      <c r="B157" s="5">
        <v>152</v>
      </c>
      <c r="C157" s="10" t="s">
        <v>215</v>
      </c>
      <c r="D157" s="5" t="s">
        <v>6</v>
      </c>
      <c r="E157" s="5">
        <v>13</v>
      </c>
      <c r="F157" s="5" t="s">
        <v>342</v>
      </c>
      <c r="G157" s="5">
        <v>14</v>
      </c>
      <c r="H157" s="9">
        <v>23470</v>
      </c>
      <c r="I157" s="11">
        <f t="shared" si="2"/>
        <v>4271540</v>
      </c>
      <c r="J157" s="15" t="s">
        <v>399</v>
      </c>
      <c r="K157" s="5"/>
    </row>
    <row r="158" spans="1:11" ht="69.75" customHeight="1">
      <c r="A158" s="35">
        <v>153</v>
      </c>
      <c r="B158" s="5">
        <v>153</v>
      </c>
      <c r="C158" s="10" t="s">
        <v>216</v>
      </c>
      <c r="D158" s="5" t="s">
        <v>3</v>
      </c>
      <c r="E158" s="5">
        <v>6</v>
      </c>
      <c r="F158" s="5" t="s">
        <v>295</v>
      </c>
      <c r="G158" s="5">
        <v>1.07</v>
      </c>
      <c r="H158" s="9">
        <v>23470</v>
      </c>
      <c r="I158" s="11">
        <f t="shared" si="2"/>
        <v>150677.4</v>
      </c>
      <c r="J158" s="3" t="s">
        <v>24</v>
      </c>
      <c r="K158" s="5"/>
    </row>
    <row r="159" spans="1:11" ht="31.5" customHeight="1">
      <c r="A159" s="35">
        <v>154</v>
      </c>
      <c r="B159" s="5">
        <v>154</v>
      </c>
      <c r="C159" s="10" t="s">
        <v>217</v>
      </c>
      <c r="D159" s="5" t="s">
        <v>3</v>
      </c>
      <c r="E159" s="5">
        <v>1</v>
      </c>
      <c r="F159" s="5" t="s">
        <v>343</v>
      </c>
      <c r="G159" s="5"/>
      <c r="H159" s="9"/>
      <c r="I159" s="11">
        <v>100000</v>
      </c>
      <c r="J159" s="3" t="s">
        <v>421</v>
      </c>
      <c r="K159" s="5"/>
    </row>
    <row r="160" spans="1:11" ht="49.5" customHeight="1">
      <c r="A160" s="35">
        <v>155</v>
      </c>
      <c r="B160" s="5">
        <v>155</v>
      </c>
      <c r="C160" s="10" t="s">
        <v>218</v>
      </c>
      <c r="D160" s="5" t="s">
        <v>6</v>
      </c>
      <c r="E160" s="5">
        <v>10</v>
      </c>
      <c r="F160" s="5" t="s">
        <v>344</v>
      </c>
      <c r="G160" s="5">
        <v>0.4</v>
      </c>
      <c r="H160" s="9">
        <v>23470</v>
      </c>
      <c r="I160" s="11">
        <f t="shared" si="2"/>
        <v>93880</v>
      </c>
      <c r="J160" s="3" t="s">
        <v>400</v>
      </c>
      <c r="K160" s="5"/>
    </row>
    <row r="161" spans="1:11" ht="49.5" customHeight="1">
      <c r="A161" s="35">
        <v>156</v>
      </c>
      <c r="B161" s="5">
        <v>156</v>
      </c>
      <c r="C161" s="10" t="s">
        <v>219</v>
      </c>
      <c r="D161" s="5" t="s">
        <v>6</v>
      </c>
      <c r="E161" s="5">
        <v>120</v>
      </c>
      <c r="F161" s="5" t="s">
        <v>345</v>
      </c>
      <c r="G161" s="5">
        <v>0.5</v>
      </c>
      <c r="H161" s="9">
        <v>23470</v>
      </c>
      <c r="I161" s="11">
        <f t="shared" si="2"/>
        <v>1408200</v>
      </c>
      <c r="J161" s="3" t="s">
        <v>401</v>
      </c>
      <c r="K161" s="5"/>
    </row>
    <row r="162" spans="1:11" ht="49.5" customHeight="1">
      <c r="A162" s="35">
        <v>157</v>
      </c>
      <c r="B162" s="5">
        <v>157</v>
      </c>
      <c r="C162" s="10" t="s">
        <v>220</v>
      </c>
      <c r="D162" s="5" t="s">
        <v>6</v>
      </c>
      <c r="E162" s="5">
        <v>30</v>
      </c>
      <c r="F162" s="5" t="s">
        <v>346</v>
      </c>
      <c r="G162" s="5">
        <v>1.0513</v>
      </c>
      <c r="H162" s="9">
        <v>23470</v>
      </c>
      <c r="I162" s="11">
        <f t="shared" si="2"/>
        <v>740220.33</v>
      </c>
      <c r="J162" s="3" t="s">
        <v>25</v>
      </c>
      <c r="K162" s="5"/>
    </row>
    <row r="163" spans="1:11" ht="49.5" customHeight="1">
      <c r="A163" s="35">
        <v>158</v>
      </c>
      <c r="B163" s="5">
        <v>158</v>
      </c>
      <c r="C163" s="10" t="s">
        <v>221</v>
      </c>
      <c r="D163" s="5" t="s">
        <v>6</v>
      </c>
      <c r="E163" s="5">
        <v>1</v>
      </c>
      <c r="F163" s="5" t="s">
        <v>347</v>
      </c>
      <c r="G163" s="5">
        <v>100</v>
      </c>
      <c r="H163" s="9">
        <v>23470</v>
      </c>
      <c r="I163" s="11">
        <f t="shared" si="2"/>
        <v>2347000</v>
      </c>
      <c r="J163" s="3" t="s">
        <v>402</v>
      </c>
      <c r="K163" s="5"/>
    </row>
    <row r="164" spans="1:11" ht="49.5" customHeight="1">
      <c r="A164" s="35">
        <v>159</v>
      </c>
      <c r="B164" s="5">
        <v>159</v>
      </c>
      <c r="C164" s="10" t="s">
        <v>222</v>
      </c>
      <c r="D164" s="5" t="s">
        <v>6</v>
      </c>
      <c r="E164" s="5">
        <v>9</v>
      </c>
      <c r="F164" s="5" t="s">
        <v>348</v>
      </c>
      <c r="G164" s="5">
        <v>34.12</v>
      </c>
      <c r="H164" s="9">
        <v>23470</v>
      </c>
      <c r="I164" s="11">
        <f t="shared" si="2"/>
        <v>7207167.6</v>
      </c>
      <c r="J164" s="13" t="s">
        <v>403</v>
      </c>
      <c r="K164" s="5"/>
    </row>
    <row r="165" spans="1:11" ht="49.5" customHeight="1">
      <c r="A165" s="35">
        <v>160</v>
      </c>
      <c r="B165" s="5">
        <v>160</v>
      </c>
      <c r="C165" s="10" t="s">
        <v>223</v>
      </c>
      <c r="D165" s="5" t="s">
        <v>6</v>
      </c>
      <c r="E165" s="5">
        <v>180</v>
      </c>
      <c r="F165" s="5" t="s">
        <v>295</v>
      </c>
      <c r="G165" s="5">
        <v>0.05</v>
      </c>
      <c r="H165" s="9">
        <v>23470</v>
      </c>
      <c r="I165" s="11">
        <f t="shared" si="2"/>
        <v>211230</v>
      </c>
      <c r="J165" s="3" t="s">
        <v>26</v>
      </c>
      <c r="K165" s="5"/>
    </row>
    <row r="166" spans="1:11" ht="35.25" customHeight="1">
      <c r="A166" s="35">
        <v>161</v>
      </c>
      <c r="B166" s="5">
        <v>161</v>
      </c>
      <c r="C166" s="10" t="s">
        <v>224</v>
      </c>
      <c r="D166" s="5" t="s">
        <v>6</v>
      </c>
      <c r="E166" s="5">
        <v>14</v>
      </c>
      <c r="F166" s="5" t="s">
        <v>349</v>
      </c>
      <c r="G166" s="5">
        <v>1</v>
      </c>
      <c r="H166" s="9">
        <v>23470</v>
      </c>
      <c r="I166" s="11">
        <f t="shared" si="2"/>
        <v>328580</v>
      </c>
      <c r="J166" s="3" t="s">
        <v>404</v>
      </c>
      <c r="K166" s="5"/>
    </row>
    <row r="167" spans="1:11" ht="44.25" customHeight="1">
      <c r="A167" s="35">
        <v>162</v>
      </c>
      <c r="B167" s="5">
        <v>162</v>
      </c>
      <c r="C167" s="10" t="s">
        <v>225</v>
      </c>
      <c r="D167" s="5" t="s">
        <v>6</v>
      </c>
      <c r="E167" s="5">
        <v>8</v>
      </c>
      <c r="F167" s="5" t="s">
        <v>350</v>
      </c>
      <c r="G167" s="5">
        <v>1.2</v>
      </c>
      <c r="H167" s="9">
        <v>23470</v>
      </c>
      <c r="I167" s="11">
        <f t="shared" si="2"/>
        <v>225312</v>
      </c>
      <c r="J167" s="3" t="s">
        <v>45</v>
      </c>
      <c r="K167" s="5"/>
    </row>
    <row r="168" spans="1:11" ht="55.5" customHeight="1">
      <c r="A168" s="35">
        <v>163</v>
      </c>
      <c r="B168" s="5">
        <v>163</v>
      </c>
      <c r="C168" s="10" t="s">
        <v>226</v>
      </c>
      <c r="D168" s="5" t="s">
        <v>2</v>
      </c>
      <c r="E168" s="5">
        <v>27</v>
      </c>
      <c r="F168" s="5" t="s">
        <v>351</v>
      </c>
      <c r="G168" s="5">
        <v>1.8</v>
      </c>
      <c r="H168" s="9">
        <v>23470</v>
      </c>
      <c r="I168" s="11">
        <f t="shared" si="2"/>
        <v>1140642</v>
      </c>
      <c r="J168" s="3" t="s">
        <v>405</v>
      </c>
      <c r="K168" s="5"/>
    </row>
    <row r="169" spans="1:11" ht="49.5" customHeight="1">
      <c r="A169" s="35">
        <v>164</v>
      </c>
      <c r="B169" s="5">
        <v>164</v>
      </c>
      <c r="C169" s="10" t="s">
        <v>227</v>
      </c>
      <c r="D169" s="5" t="s">
        <v>7</v>
      </c>
      <c r="E169" s="5">
        <v>23</v>
      </c>
      <c r="F169" s="5" t="s">
        <v>295</v>
      </c>
      <c r="G169" s="5">
        <v>1.95</v>
      </c>
      <c r="H169" s="9">
        <v>23470</v>
      </c>
      <c r="I169" s="11">
        <f t="shared" si="2"/>
        <v>1052629.5</v>
      </c>
      <c r="J169" s="3" t="s">
        <v>406</v>
      </c>
      <c r="K169" s="5"/>
    </row>
    <row r="170" spans="1:11" ht="49.5" customHeight="1">
      <c r="A170" s="35">
        <v>165</v>
      </c>
      <c r="B170" s="5">
        <v>165</v>
      </c>
      <c r="C170" s="10" t="s">
        <v>228</v>
      </c>
      <c r="D170" s="5" t="s">
        <v>10</v>
      </c>
      <c r="E170" s="5">
        <v>90</v>
      </c>
      <c r="F170" s="5" t="s">
        <v>295</v>
      </c>
      <c r="G170" s="5">
        <v>0.53</v>
      </c>
      <c r="H170" s="9">
        <v>23470</v>
      </c>
      <c r="I170" s="11">
        <f t="shared" si="2"/>
        <v>1119519</v>
      </c>
      <c r="J170" s="3" t="s">
        <v>407</v>
      </c>
      <c r="K170" s="5"/>
    </row>
    <row r="171" spans="1:11" ht="49.5" customHeight="1">
      <c r="A171" s="35">
        <v>166</v>
      </c>
      <c r="B171" s="5">
        <v>166</v>
      </c>
      <c r="C171" s="10" t="s">
        <v>229</v>
      </c>
      <c r="D171" s="5" t="s">
        <v>6</v>
      </c>
      <c r="E171" s="5">
        <v>550</v>
      </c>
      <c r="F171" s="5" t="s">
        <v>250</v>
      </c>
      <c r="G171" s="5">
        <v>0.25</v>
      </c>
      <c r="H171" s="9">
        <v>23470</v>
      </c>
      <c r="I171" s="11">
        <f t="shared" si="2"/>
        <v>3227125</v>
      </c>
      <c r="J171" s="3" t="s">
        <v>27</v>
      </c>
      <c r="K171" s="5"/>
    </row>
    <row r="172" spans="1:11" ht="49.5" customHeight="1">
      <c r="A172" s="35">
        <v>167</v>
      </c>
      <c r="B172" s="5">
        <v>167</v>
      </c>
      <c r="C172" s="10" t="s">
        <v>230</v>
      </c>
      <c r="D172" s="5" t="s">
        <v>6</v>
      </c>
      <c r="E172" s="5">
        <v>15</v>
      </c>
      <c r="F172" s="5" t="s">
        <v>352</v>
      </c>
      <c r="G172" s="5">
        <v>0.72</v>
      </c>
      <c r="H172" s="9">
        <v>23470</v>
      </c>
      <c r="I172" s="11">
        <f t="shared" si="2"/>
        <v>253475.99999999997</v>
      </c>
      <c r="J172" s="3" t="s">
        <v>28</v>
      </c>
      <c r="K172" s="5"/>
    </row>
    <row r="173" spans="1:11" ht="49.5" customHeight="1">
      <c r="A173" s="35">
        <v>168</v>
      </c>
      <c r="B173" s="5">
        <v>168</v>
      </c>
      <c r="C173" s="10" t="s">
        <v>231</v>
      </c>
      <c r="D173" s="5" t="s">
        <v>6</v>
      </c>
      <c r="E173" s="5">
        <v>25</v>
      </c>
      <c r="F173" s="5" t="s">
        <v>353</v>
      </c>
      <c r="G173" s="5">
        <v>0.3</v>
      </c>
      <c r="H173" s="9">
        <v>23470</v>
      </c>
      <c r="I173" s="11">
        <f t="shared" si="2"/>
        <v>176025</v>
      </c>
      <c r="J173" s="3" t="s">
        <v>408</v>
      </c>
      <c r="K173" s="5"/>
    </row>
    <row r="174" spans="1:11" ht="49.5" customHeight="1">
      <c r="A174" s="35">
        <v>169</v>
      </c>
      <c r="B174" s="5">
        <v>169</v>
      </c>
      <c r="C174" s="10" t="s">
        <v>232</v>
      </c>
      <c r="D174" s="5" t="s">
        <v>6</v>
      </c>
      <c r="E174" s="5">
        <v>7</v>
      </c>
      <c r="F174" s="5" t="s">
        <v>354</v>
      </c>
      <c r="G174" s="5">
        <v>1.25</v>
      </c>
      <c r="H174" s="9">
        <v>23470</v>
      </c>
      <c r="I174" s="11">
        <f t="shared" si="2"/>
        <v>205362.5</v>
      </c>
      <c r="J174" s="3" t="s">
        <v>29</v>
      </c>
      <c r="K174" s="5"/>
    </row>
    <row r="175" spans="1:11" ht="49.5" customHeight="1">
      <c r="A175" s="35">
        <v>170</v>
      </c>
      <c r="B175" s="5">
        <v>170</v>
      </c>
      <c r="C175" s="10" t="s">
        <v>233</v>
      </c>
      <c r="D175" s="5" t="s">
        <v>6</v>
      </c>
      <c r="E175" s="5">
        <v>550</v>
      </c>
      <c r="F175" s="5" t="s">
        <v>295</v>
      </c>
      <c r="G175" s="5">
        <v>0.9006</v>
      </c>
      <c r="H175" s="9">
        <v>23470</v>
      </c>
      <c r="I175" s="11">
        <f t="shared" si="2"/>
        <v>11625395.1</v>
      </c>
      <c r="J175" s="3" t="s">
        <v>30</v>
      </c>
      <c r="K175" s="5"/>
    </row>
    <row r="176" spans="1:11" ht="49.5" customHeight="1">
      <c r="A176" s="35">
        <v>171</v>
      </c>
      <c r="B176" s="5">
        <v>171</v>
      </c>
      <c r="C176" s="10" t="s">
        <v>234</v>
      </c>
      <c r="D176" s="5" t="s">
        <v>6</v>
      </c>
      <c r="E176" s="5">
        <v>4</v>
      </c>
      <c r="F176" s="5" t="s">
        <v>295</v>
      </c>
      <c r="G176" s="5">
        <v>1.5</v>
      </c>
      <c r="H176" s="9">
        <v>23470</v>
      </c>
      <c r="I176" s="11">
        <f t="shared" si="2"/>
        <v>140820</v>
      </c>
      <c r="J176" s="3" t="s">
        <v>31</v>
      </c>
      <c r="K176" s="5"/>
    </row>
    <row r="177" spans="1:11" ht="49.5" customHeight="1">
      <c r="A177" s="35">
        <v>172</v>
      </c>
      <c r="B177" s="5">
        <v>172</v>
      </c>
      <c r="C177" s="10" t="s">
        <v>235</v>
      </c>
      <c r="D177" s="5" t="s">
        <v>6</v>
      </c>
      <c r="E177" s="5">
        <v>2</v>
      </c>
      <c r="F177" s="5" t="s">
        <v>355</v>
      </c>
      <c r="G177" s="5">
        <v>7</v>
      </c>
      <c r="H177" s="9">
        <v>23470</v>
      </c>
      <c r="I177" s="11">
        <f t="shared" si="2"/>
        <v>328580</v>
      </c>
      <c r="J177" s="3" t="s">
        <v>32</v>
      </c>
      <c r="K177" s="5"/>
    </row>
    <row r="178" spans="1:11" ht="30.75" customHeight="1">
      <c r="A178" s="59" t="s">
        <v>769</v>
      </c>
      <c r="B178" s="60"/>
      <c r="C178" s="48" t="s">
        <v>765</v>
      </c>
      <c r="D178" s="49"/>
      <c r="E178" s="49"/>
      <c r="F178" s="50"/>
      <c r="G178" s="29"/>
      <c r="H178" s="30"/>
      <c r="I178" s="31">
        <f>SUM(I179:I297)</f>
        <v>514449984.37</v>
      </c>
      <c r="J178" s="32"/>
      <c r="K178" s="29"/>
    </row>
    <row r="179" spans="1:11" ht="49.5" customHeight="1">
      <c r="A179" s="35">
        <v>173</v>
      </c>
      <c r="B179" s="36">
        <v>1</v>
      </c>
      <c r="C179" s="37" t="s">
        <v>426</v>
      </c>
      <c r="D179" s="21" t="s">
        <v>12</v>
      </c>
      <c r="E179" s="39">
        <f>43*20</f>
        <v>860</v>
      </c>
      <c r="F179" s="21" t="s">
        <v>427</v>
      </c>
      <c r="G179" s="21">
        <v>2</v>
      </c>
      <c r="H179" s="39">
        <v>23470</v>
      </c>
      <c r="I179" s="38">
        <f>E179*G179*H179</f>
        <v>40368400</v>
      </c>
      <c r="J179" s="21" t="s">
        <v>428</v>
      </c>
      <c r="K179" s="21"/>
    </row>
    <row r="180" spans="1:11" ht="49.5" customHeight="1">
      <c r="A180" s="35">
        <v>174</v>
      </c>
      <c r="B180" s="36">
        <v>2</v>
      </c>
      <c r="C180" s="37" t="s">
        <v>429</v>
      </c>
      <c r="D180" s="21" t="s">
        <v>12</v>
      </c>
      <c r="E180" s="39">
        <f>2*25</f>
        <v>50</v>
      </c>
      <c r="F180" s="21" t="s">
        <v>430</v>
      </c>
      <c r="G180" s="21">
        <v>1.57</v>
      </c>
      <c r="H180" s="39">
        <v>23470</v>
      </c>
      <c r="I180" s="38">
        <f aca="true" t="shared" si="3" ref="I180:I243">E180*G180*H180</f>
        <v>1842395</v>
      </c>
      <c r="J180" s="21" t="s">
        <v>431</v>
      </c>
      <c r="K180" s="21"/>
    </row>
    <row r="181" spans="1:11" ht="49.5" customHeight="1">
      <c r="A181" s="35">
        <v>175</v>
      </c>
      <c r="B181" s="36">
        <v>3</v>
      </c>
      <c r="C181" s="37" t="s">
        <v>432</v>
      </c>
      <c r="D181" s="21" t="s">
        <v>11</v>
      </c>
      <c r="E181" s="39">
        <v>2</v>
      </c>
      <c r="F181" s="21" t="s">
        <v>433</v>
      </c>
      <c r="G181" s="21">
        <v>23</v>
      </c>
      <c r="H181" s="39">
        <v>23470</v>
      </c>
      <c r="I181" s="38">
        <f t="shared" si="3"/>
        <v>1079620</v>
      </c>
      <c r="J181" s="21" t="s">
        <v>434</v>
      </c>
      <c r="K181" s="21"/>
    </row>
    <row r="182" spans="1:11" ht="49.5" customHeight="1">
      <c r="A182" s="35">
        <v>176</v>
      </c>
      <c r="B182" s="36">
        <v>4</v>
      </c>
      <c r="C182" s="37" t="s">
        <v>435</v>
      </c>
      <c r="D182" s="21" t="s">
        <v>12</v>
      </c>
      <c r="E182" s="39">
        <v>1078</v>
      </c>
      <c r="F182" s="21" t="s">
        <v>436</v>
      </c>
      <c r="G182" s="21">
        <v>2</v>
      </c>
      <c r="H182" s="39">
        <v>23470</v>
      </c>
      <c r="I182" s="38">
        <f t="shared" si="3"/>
        <v>50601320</v>
      </c>
      <c r="J182" s="21" t="s">
        <v>437</v>
      </c>
      <c r="K182" s="21"/>
    </row>
    <row r="183" spans="1:11" ht="49.5" customHeight="1">
      <c r="A183" s="35">
        <v>177</v>
      </c>
      <c r="B183" s="36">
        <v>5</v>
      </c>
      <c r="C183" s="37" t="s">
        <v>438</v>
      </c>
      <c r="D183" s="21" t="s">
        <v>12</v>
      </c>
      <c r="E183" s="39">
        <f>72*0.25</f>
        <v>18</v>
      </c>
      <c r="F183" s="21" t="s">
        <v>439</v>
      </c>
      <c r="G183" s="21">
        <v>2</v>
      </c>
      <c r="H183" s="39">
        <v>23470</v>
      </c>
      <c r="I183" s="38">
        <f t="shared" si="3"/>
        <v>844920</v>
      </c>
      <c r="J183" s="21" t="s">
        <v>428</v>
      </c>
      <c r="K183" s="21"/>
    </row>
    <row r="184" spans="1:11" ht="49.5" customHeight="1">
      <c r="A184" s="35">
        <v>178</v>
      </c>
      <c r="B184" s="36">
        <v>6</v>
      </c>
      <c r="C184" s="37" t="s">
        <v>440</v>
      </c>
      <c r="D184" s="21" t="s">
        <v>12</v>
      </c>
      <c r="E184" s="39">
        <v>30</v>
      </c>
      <c r="F184" s="21" t="s">
        <v>441</v>
      </c>
      <c r="G184" s="21">
        <v>1.15</v>
      </c>
      <c r="H184" s="39">
        <v>23470</v>
      </c>
      <c r="I184" s="38">
        <f t="shared" si="3"/>
        <v>809715</v>
      </c>
      <c r="J184" s="21" t="s">
        <v>442</v>
      </c>
      <c r="K184" s="21"/>
    </row>
    <row r="185" spans="1:11" ht="49.5" customHeight="1">
      <c r="A185" s="35">
        <v>179</v>
      </c>
      <c r="B185" s="36">
        <v>7</v>
      </c>
      <c r="C185" s="37" t="s">
        <v>443</v>
      </c>
      <c r="D185" s="21" t="s">
        <v>12</v>
      </c>
      <c r="E185" s="39">
        <f>35*3</f>
        <v>105</v>
      </c>
      <c r="F185" s="21" t="s">
        <v>444</v>
      </c>
      <c r="G185" s="21">
        <v>2</v>
      </c>
      <c r="H185" s="39">
        <v>23470</v>
      </c>
      <c r="I185" s="38">
        <f t="shared" si="3"/>
        <v>4928700</v>
      </c>
      <c r="J185" s="21" t="s">
        <v>428</v>
      </c>
      <c r="K185" s="21"/>
    </row>
    <row r="186" spans="1:11" ht="49.5" customHeight="1">
      <c r="A186" s="35">
        <v>180</v>
      </c>
      <c r="B186" s="36">
        <v>8</v>
      </c>
      <c r="C186" s="37" t="s">
        <v>445</v>
      </c>
      <c r="D186" s="21" t="s">
        <v>446</v>
      </c>
      <c r="E186" s="39">
        <v>6</v>
      </c>
      <c r="F186" s="21" t="s">
        <v>447</v>
      </c>
      <c r="G186" s="21">
        <v>3.27</v>
      </c>
      <c r="H186" s="39">
        <v>23470</v>
      </c>
      <c r="I186" s="38">
        <f t="shared" si="3"/>
        <v>460481.4</v>
      </c>
      <c r="J186" s="21" t="s">
        <v>448</v>
      </c>
      <c r="K186" s="21"/>
    </row>
    <row r="187" spans="1:11" ht="49.5" customHeight="1">
      <c r="A187" s="35">
        <v>181</v>
      </c>
      <c r="B187" s="36">
        <v>9</v>
      </c>
      <c r="C187" s="37" t="s">
        <v>449</v>
      </c>
      <c r="D187" s="21" t="s">
        <v>12</v>
      </c>
      <c r="E187" s="39">
        <v>15</v>
      </c>
      <c r="F187" s="21" t="s">
        <v>450</v>
      </c>
      <c r="G187" s="21">
        <v>2</v>
      </c>
      <c r="H187" s="39">
        <v>23470</v>
      </c>
      <c r="I187" s="38">
        <f t="shared" si="3"/>
        <v>704100</v>
      </c>
      <c r="J187" s="21" t="s">
        <v>428</v>
      </c>
      <c r="K187" s="21"/>
    </row>
    <row r="188" spans="1:11" ht="49.5" customHeight="1">
      <c r="A188" s="35">
        <v>182</v>
      </c>
      <c r="B188" s="36">
        <v>10</v>
      </c>
      <c r="C188" s="37" t="s">
        <v>451</v>
      </c>
      <c r="D188" s="21" t="s">
        <v>12</v>
      </c>
      <c r="E188" s="39">
        <f>43*50</f>
        <v>2150</v>
      </c>
      <c r="F188" s="21" t="s">
        <v>452</v>
      </c>
      <c r="G188" s="21">
        <v>0.6414</v>
      </c>
      <c r="H188" s="39">
        <v>23470</v>
      </c>
      <c r="I188" s="38">
        <f t="shared" si="3"/>
        <v>32365364.7</v>
      </c>
      <c r="J188" s="21" t="s">
        <v>453</v>
      </c>
      <c r="K188" s="21"/>
    </row>
    <row r="189" spans="1:11" ht="49.5" customHeight="1">
      <c r="A189" s="35">
        <v>183</v>
      </c>
      <c r="B189" s="36">
        <v>11</v>
      </c>
      <c r="C189" s="37" t="s">
        <v>454</v>
      </c>
      <c r="D189" s="21" t="s">
        <v>12</v>
      </c>
      <c r="E189" s="39">
        <v>780</v>
      </c>
      <c r="F189" s="21" t="s">
        <v>455</v>
      </c>
      <c r="G189" s="21">
        <v>0.838</v>
      </c>
      <c r="H189" s="39">
        <v>23470</v>
      </c>
      <c r="I189" s="38">
        <f t="shared" si="3"/>
        <v>15340930.799999999</v>
      </c>
      <c r="J189" s="21" t="s">
        <v>456</v>
      </c>
      <c r="K189" s="21"/>
    </row>
    <row r="190" spans="1:11" ht="49.5" customHeight="1">
      <c r="A190" s="35">
        <v>184</v>
      </c>
      <c r="B190" s="36">
        <v>12</v>
      </c>
      <c r="C190" s="37" t="s">
        <v>457</v>
      </c>
      <c r="D190" s="21" t="s">
        <v>11</v>
      </c>
      <c r="E190" s="39">
        <v>1</v>
      </c>
      <c r="F190" s="21" t="s">
        <v>458</v>
      </c>
      <c r="G190" s="21">
        <v>1.33</v>
      </c>
      <c r="H190" s="39">
        <v>23470</v>
      </c>
      <c r="I190" s="38">
        <f t="shared" si="3"/>
        <v>31215.100000000002</v>
      </c>
      <c r="J190" s="21" t="s">
        <v>459</v>
      </c>
      <c r="K190" s="21"/>
    </row>
    <row r="191" spans="1:11" ht="49.5" customHeight="1">
      <c r="A191" s="35">
        <v>185</v>
      </c>
      <c r="B191" s="36">
        <v>13</v>
      </c>
      <c r="C191" s="37" t="s">
        <v>460</v>
      </c>
      <c r="D191" s="21" t="s">
        <v>461</v>
      </c>
      <c r="E191" s="39">
        <f>3*25</f>
        <v>75</v>
      </c>
      <c r="F191" s="21" t="s">
        <v>462</v>
      </c>
      <c r="G191" s="21">
        <v>0.3428</v>
      </c>
      <c r="H191" s="39">
        <v>23470</v>
      </c>
      <c r="I191" s="38">
        <f t="shared" si="3"/>
        <v>603413.7000000001</v>
      </c>
      <c r="J191" s="24" t="s">
        <v>463</v>
      </c>
      <c r="K191" s="40"/>
    </row>
    <row r="192" spans="1:11" ht="49.5" customHeight="1">
      <c r="A192" s="35">
        <v>186</v>
      </c>
      <c r="B192" s="36">
        <v>14</v>
      </c>
      <c r="C192" s="37" t="s">
        <v>464</v>
      </c>
      <c r="D192" s="21" t="s">
        <v>2</v>
      </c>
      <c r="E192" s="39">
        <v>1</v>
      </c>
      <c r="F192" s="21" t="s">
        <v>465</v>
      </c>
      <c r="G192" s="21">
        <v>148</v>
      </c>
      <c r="H192" s="39">
        <v>23470</v>
      </c>
      <c r="I192" s="38">
        <f t="shared" si="3"/>
        <v>3473560</v>
      </c>
      <c r="J192" s="21" t="s">
        <v>466</v>
      </c>
      <c r="K192" s="21"/>
    </row>
    <row r="193" spans="1:11" ht="49.5" customHeight="1">
      <c r="A193" s="35">
        <v>187</v>
      </c>
      <c r="B193" s="36">
        <v>15</v>
      </c>
      <c r="C193" s="37" t="s">
        <v>467</v>
      </c>
      <c r="D193" s="21" t="s">
        <v>2</v>
      </c>
      <c r="E193" s="39">
        <v>6</v>
      </c>
      <c r="F193" s="21" t="s">
        <v>468</v>
      </c>
      <c r="G193" s="21">
        <v>0.54</v>
      </c>
      <c r="H193" s="39">
        <v>23470</v>
      </c>
      <c r="I193" s="38">
        <f t="shared" si="3"/>
        <v>76042.8</v>
      </c>
      <c r="J193" s="24" t="s">
        <v>469</v>
      </c>
      <c r="K193" s="40"/>
    </row>
    <row r="194" spans="1:11" ht="49.5" customHeight="1">
      <c r="A194" s="35">
        <v>188</v>
      </c>
      <c r="B194" s="36">
        <v>16</v>
      </c>
      <c r="C194" s="37" t="s">
        <v>470</v>
      </c>
      <c r="D194" s="21" t="s">
        <v>11</v>
      </c>
      <c r="E194" s="39">
        <v>10</v>
      </c>
      <c r="F194" s="21" t="s">
        <v>471</v>
      </c>
      <c r="G194" s="21">
        <v>8.2</v>
      </c>
      <c r="H194" s="39">
        <v>23470</v>
      </c>
      <c r="I194" s="38">
        <f t="shared" si="3"/>
        <v>1924540</v>
      </c>
      <c r="J194" s="21" t="s">
        <v>472</v>
      </c>
      <c r="K194" s="21"/>
    </row>
    <row r="195" spans="1:11" ht="49.5" customHeight="1">
      <c r="A195" s="35">
        <v>189</v>
      </c>
      <c r="B195" s="36">
        <v>17</v>
      </c>
      <c r="C195" s="37" t="s">
        <v>473</v>
      </c>
      <c r="D195" s="21" t="s">
        <v>12</v>
      </c>
      <c r="E195" s="21">
        <v>60</v>
      </c>
      <c r="F195" s="21" t="s">
        <v>474</v>
      </c>
      <c r="G195" s="21">
        <v>2.4</v>
      </c>
      <c r="H195" s="39">
        <v>23470</v>
      </c>
      <c r="I195" s="38">
        <f t="shared" si="3"/>
        <v>3379680</v>
      </c>
      <c r="J195" s="21" t="s">
        <v>475</v>
      </c>
      <c r="K195" s="21"/>
    </row>
    <row r="196" spans="1:11" ht="49.5" customHeight="1">
      <c r="A196" s="35">
        <v>190</v>
      </c>
      <c r="B196" s="36">
        <v>18</v>
      </c>
      <c r="C196" s="37" t="s">
        <v>473</v>
      </c>
      <c r="D196" s="21" t="s">
        <v>12</v>
      </c>
      <c r="E196" s="21">
        <v>200</v>
      </c>
      <c r="F196" s="21" t="s">
        <v>476</v>
      </c>
      <c r="G196" s="21">
        <v>2.4</v>
      </c>
      <c r="H196" s="39">
        <v>23470</v>
      </c>
      <c r="I196" s="38">
        <f t="shared" si="3"/>
        <v>11265600</v>
      </c>
      <c r="J196" s="21" t="s">
        <v>475</v>
      </c>
      <c r="K196" s="21"/>
    </row>
    <row r="197" spans="1:11" ht="49.5" customHeight="1">
      <c r="A197" s="35">
        <v>191</v>
      </c>
      <c r="B197" s="36">
        <v>19</v>
      </c>
      <c r="C197" s="37" t="s">
        <v>477</v>
      </c>
      <c r="D197" s="21" t="s">
        <v>12</v>
      </c>
      <c r="E197" s="21">
        <v>216</v>
      </c>
      <c r="F197" s="21" t="s">
        <v>478</v>
      </c>
      <c r="G197" s="21">
        <v>0.45</v>
      </c>
      <c r="H197" s="39">
        <v>23470</v>
      </c>
      <c r="I197" s="38">
        <f t="shared" si="3"/>
        <v>2281284</v>
      </c>
      <c r="J197" s="24" t="s">
        <v>479</v>
      </c>
      <c r="K197" s="40"/>
    </row>
    <row r="198" spans="1:11" ht="49.5" customHeight="1">
      <c r="A198" s="35">
        <v>192</v>
      </c>
      <c r="B198" s="36">
        <v>20</v>
      </c>
      <c r="C198" s="37" t="s">
        <v>480</v>
      </c>
      <c r="D198" s="21" t="s">
        <v>481</v>
      </c>
      <c r="E198" s="21">
        <v>18</v>
      </c>
      <c r="F198" s="21" t="s">
        <v>482</v>
      </c>
      <c r="G198" s="21">
        <v>0.6942</v>
      </c>
      <c r="H198" s="39">
        <v>23470</v>
      </c>
      <c r="I198" s="38">
        <f t="shared" si="3"/>
        <v>293271.732</v>
      </c>
      <c r="J198" s="21" t="s">
        <v>483</v>
      </c>
      <c r="K198" s="21"/>
    </row>
    <row r="199" spans="1:11" ht="49.5" customHeight="1">
      <c r="A199" s="35">
        <v>193</v>
      </c>
      <c r="B199" s="36">
        <v>21</v>
      </c>
      <c r="C199" s="37" t="s">
        <v>480</v>
      </c>
      <c r="D199" s="21" t="s">
        <v>481</v>
      </c>
      <c r="E199" s="21">
        <v>12</v>
      </c>
      <c r="F199" s="21" t="s">
        <v>484</v>
      </c>
      <c r="G199" s="21">
        <v>0.6942</v>
      </c>
      <c r="H199" s="39">
        <v>23470</v>
      </c>
      <c r="I199" s="38">
        <f t="shared" si="3"/>
        <v>195514.488</v>
      </c>
      <c r="J199" s="21" t="s">
        <v>483</v>
      </c>
      <c r="K199" s="21"/>
    </row>
    <row r="200" spans="1:11" ht="49.5" customHeight="1">
      <c r="A200" s="35">
        <v>194</v>
      </c>
      <c r="B200" s="36">
        <v>22</v>
      </c>
      <c r="C200" s="37" t="s">
        <v>485</v>
      </c>
      <c r="D200" s="21" t="s">
        <v>481</v>
      </c>
      <c r="E200" s="21">
        <v>36</v>
      </c>
      <c r="F200" s="21" t="s">
        <v>486</v>
      </c>
      <c r="G200" s="21">
        <v>0.6942</v>
      </c>
      <c r="H200" s="39">
        <v>23470</v>
      </c>
      <c r="I200" s="38">
        <f t="shared" si="3"/>
        <v>586543.464</v>
      </c>
      <c r="J200" s="21" t="s">
        <v>483</v>
      </c>
      <c r="K200" s="21"/>
    </row>
    <row r="201" spans="1:11" ht="49.5" customHeight="1">
      <c r="A201" s="35">
        <v>195</v>
      </c>
      <c r="B201" s="36">
        <v>23</v>
      </c>
      <c r="C201" s="37" t="s">
        <v>485</v>
      </c>
      <c r="D201" s="21" t="s">
        <v>481</v>
      </c>
      <c r="E201" s="21">
        <v>12</v>
      </c>
      <c r="F201" s="21" t="s">
        <v>487</v>
      </c>
      <c r="G201" s="21">
        <v>0.6942</v>
      </c>
      <c r="H201" s="39">
        <v>23470</v>
      </c>
      <c r="I201" s="38">
        <f t="shared" si="3"/>
        <v>195514.488</v>
      </c>
      <c r="J201" s="21" t="s">
        <v>483</v>
      </c>
      <c r="K201" s="21"/>
    </row>
    <row r="202" spans="1:11" ht="49.5" customHeight="1">
      <c r="A202" s="35">
        <v>196</v>
      </c>
      <c r="B202" s="36">
        <v>24</v>
      </c>
      <c r="C202" s="37" t="s">
        <v>488</v>
      </c>
      <c r="D202" s="21" t="s">
        <v>11</v>
      </c>
      <c r="E202" s="21">
        <v>12</v>
      </c>
      <c r="F202" s="21" t="s">
        <v>489</v>
      </c>
      <c r="G202" s="21">
        <v>2.35</v>
      </c>
      <c r="H202" s="39">
        <v>23470</v>
      </c>
      <c r="I202" s="38">
        <f t="shared" si="3"/>
        <v>661854.0000000001</v>
      </c>
      <c r="J202" s="24" t="s">
        <v>490</v>
      </c>
      <c r="K202" s="40"/>
    </row>
    <row r="203" spans="1:11" ht="49.5" customHeight="1">
      <c r="A203" s="35">
        <v>197</v>
      </c>
      <c r="B203" s="36">
        <v>25</v>
      </c>
      <c r="C203" s="37" t="s">
        <v>491</v>
      </c>
      <c r="D203" s="21" t="s">
        <v>11</v>
      </c>
      <c r="E203" s="21">
        <v>20</v>
      </c>
      <c r="F203" s="21" t="s">
        <v>492</v>
      </c>
      <c r="G203" s="21">
        <v>2.5</v>
      </c>
      <c r="H203" s="39">
        <v>23470</v>
      </c>
      <c r="I203" s="38">
        <f t="shared" si="3"/>
        <v>1173500</v>
      </c>
      <c r="J203" s="21" t="s">
        <v>493</v>
      </c>
      <c r="K203" s="21"/>
    </row>
    <row r="204" spans="1:11" ht="49.5" customHeight="1">
      <c r="A204" s="35">
        <v>198</v>
      </c>
      <c r="B204" s="36">
        <v>26</v>
      </c>
      <c r="C204" s="37" t="s">
        <v>494</v>
      </c>
      <c r="D204" s="21" t="s">
        <v>11</v>
      </c>
      <c r="E204" s="21">
        <v>59</v>
      </c>
      <c r="F204" s="21" t="s">
        <v>495</v>
      </c>
      <c r="G204" s="21">
        <v>5</v>
      </c>
      <c r="H204" s="39">
        <v>23470</v>
      </c>
      <c r="I204" s="38">
        <f t="shared" si="3"/>
        <v>6923650</v>
      </c>
      <c r="J204" s="21" t="s">
        <v>496</v>
      </c>
      <c r="K204" s="21"/>
    </row>
    <row r="205" spans="1:11" ht="49.5" customHeight="1">
      <c r="A205" s="35">
        <v>199</v>
      </c>
      <c r="B205" s="36">
        <v>27</v>
      </c>
      <c r="C205" s="37" t="s">
        <v>497</v>
      </c>
      <c r="D205" s="21" t="s">
        <v>11</v>
      </c>
      <c r="E205" s="21">
        <v>25</v>
      </c>
      <c r="F205" s="21" t="s">
        <v>498</v>
      </c>
      <c r="G205" s="21">
        <v>1</v>
      </c>
      <c r="H205" s="39">
        <v>23470</v>
      </c>
      <c r="I205" s="38">
        <f t="shared" si="3"/>
        <v>586750</v>
      </c>
      <c r="J205" s="21" t="s">
        <v>499</v>
      </c>
      <c r="K205" s="21"/>
    </row>
    <row r="206" spans="1:11" ht="49.5" customHeight="1">
      <c r="A206" s="35">
        <v>200</v>
      </c>
      <c r="B206" s="36">
        <v>28</v>
      </c>
      <c r="C206" s="37" t="s">
        <v>500</v>
      </c>
      <c r="D206" s="21" t="s">
        <v>2</v>
      </c>
      <c r="E206" s="21">
        <v>15</v>
      </c>
      <c r="F206" s="21" t="s">
        <v>501</v>
      </c>
      <c r="G206" s="21">
        <v>1.72</v>
      </c>
      <c r="H206" s="39">
        <v>23470</v>
      </c>
      <c r="I206" s="38">
        <f t="shared" si="3"/>
        <v>605526</v>
      </c>
      <c r="J206" s="21" t="s">
        <v>502</v>
      </c>
      <c r="K206" s="21"/>
    </row>
    <row r="207" spans="1:11" ht="49.5" customHeight="1">
      <c r="A207" s="35">
        <v>201</v>
      </c>
      <c r="B207" s="36">
        <v>29</v>
      </c>
      <c r="C207" s="37" t="s">
        <v>503</v>
      </c>
      <c r="D207" s="21" t="s">
        <v>504</v>
      </c>
      <c r="E207" s="21">
        <v>24</v>
      </c>
      <c r="F207" s="21" t="s">
        <v>505</v>
      </c>
      <c r="G207" s="21">
        <v>1.01</v>
      </c>
      <c r="H207" s="39">
        <v>23470</v>
      </c>
      <c r="I207" s="38">
        <f t="shared" si="3"/>
        <v>568912.8</v>
      </c>
      <c r="J207" s="21" t="s">
        <v>506</v>
      </c>
      <c r="K207" s="21"/>
    </row>
    <row r="208" spans="1:11" ht="49.5" customHeight="1">
      <c r="A208" s="35">
        <v>202</v>
      </c>
      <c r="B208" s="36">
        <v>30</v>
      </c>
      <c r="C208" s="37" t="s">
        <v>507</v>
      </c>
      <c r="D208" s="21" t="s">
        <v>12</v>
      </c>
      <c r="E208" s="21">
        <v>70</v>
      </c>
      <c r="F208" s="21" t="s">
        <v>508</v>
      </c>
      <c r="G208" s="21">
        <v>0.61</v>
      </c>
      <c r="H208" s="39">
        <v>23470</v>
      </c>
      <c r="I208" s="38">
        <f t="shared" si="3"/>
        <v>1002168.9999999999</v>
      </c>
      <c r="J208" s="21" t="s">
        <v>509</v>
      </c>
      <c r="K208" s="21"/>
    </row>
    <row r="209" spans="1:11" ht="49.5" customHeight="1">
      <c r="A209" s="35">
        <v>203</v>
      </c>
      <c r="B209" s="36">
        <v>31</v>
      </c>
      <c r="C209" s="37" t="s">
        <v>510</v>
      </c>
      <c r="D209" s="21" t="s">
        <v>511</v>
      </c>
      <c r="E209" s="21">
        <v>2500</v>
      </c>
      <c r="F209" s="21" t="s">
        <v>512</v>
      </c>
      <c r="G209" s="21">
        <v>0.216</v>
      </c>
      <c r="H209" s="39">
        <v>23470</v>
      </c>
      <c r="I209" s="38">
        <f t="shared" si="3"/>
        <v>12673800</v>
      </c>
      <c r="J209" s="21" t="s">
        <v>513</v>
      </c>
      <c r="K209" s="21"/>
    </row>
    <row r="210" spans="1:11" ht="49.5" customHeight="1">
      <c r="A210" s="35">
        <v>204</v>
      </c>
      <c r="B210" s="36">
        <v>32</v>
      </c>
      <c r="C210" s="37" t="s">
        <v>514</v>
      </c>
      <c r="D210" s="21" t="s">
        <v>515</v>
      </c>
      <c r="E210" s="21">
        <v>1100</v>
      </c>
      <c r="F210" s="21" t="s">
        <v>516</v>
      </c>
      <c r="G210" s="21">
        <v>0.19</v>
      </c>
      <c r="H210" s="39">
        <v>23470</v>
      </c>
      <c r="I210" s="38">
        <f t="shared" si="3"/>
        <v>4905230</v>
      </c>
      <c r="J210" s="21" t="s">
        <v>517</v>
      </c>
      <c r="K210" s="21"/>
    </row>
    <row r="211" spans="1:11" ht="49.5" customHeight="1">
      <c r="A211" s="35">
        <v>205</v>
      </c>
      <c r="B211" s="36">
        <v>33</v>
      </c>
      <c r="C211" s="37" t="s">
        <v>518</v>
      </c>
      <c r="D211" s="21" t="s">
        <v>12</v>
      </c>
      <c r="E211" s="21">
        <v>60</v>
      </c>
      <c r="F211" s="21" t="s">
        <v>519</v>
      </c>
      <c r="G211" s="21">
        <v>1.3</v>
      </c>
      <c r="H211" s="39">
        <v>23470</v>
      </c>
      <c r="I211" s="38">
        <f t="shared" si="3"/>
        <v>1830660</v>
      </c>
      <c r="J211" s="21" t="s">
        <v>520</v>
      </c>
      <c r="K211" s="21"/>
    </row>
    <row r="212" spans="1:11" ht="49.5" customHeight="1">
      <c r="A212" s="35">
        <v>206</v>
      </c>
      <c r="B212" s="36">
        <v>34</v>
      </c>
      <c r="C212" s="37" t="s">
        <v>521</v>
      </c>
      <c r="D212" s="21" t="s">
        <v>12</v>
      </c>
      <c r="E212" s="21">
        <v>30</v>
      </c>
      <c r="F212" s="21" t="s">
        <v>522</v>
      </c>
      <c r="G212" s="21">
        <v>0.4</v>
      </c>
      <c r="H212" s="39">
        <v>23470</v>
      </c>
      <c r="I212" s="38">
        <f t="shared" si="3"/>
        <v>281640</v>
      </c>
      <c r="J212" s="24" t="s">
        <v>523</v>
      </c>
      <c r="K212" s="40"/>
    </row>
    <row r="213" spans="1:11" ht="49.5" customHeight="1">
      <c r="A213" s="35">
        <v>207</v>
      </c>
      <c r="B213" s="36">
        <v>35</v>
      </c>
      <c r="C213" s="37" t="s">
        <v>524</v>
      </c>
      <c r="D213" s="21" t="s">
        <v>12</v>
      </c>
      <c r="E213" s="21">
        <v>60</v>
      </c>
      <c r="F213" s="21" t="s">
        <v>525</v>
      </c>
      <c r="G213" s="21">
        <v>4.2</v>
      </c>
      <c r="H213" s="39">
        <v>23470</v>
      </c>
      <c r="I213" s="38">
        <f t="shared" si="3"/>
        <v>5914440</v>
      </c>
      <c r="J213" s="21" t="s">
        <v>526</v>
      </c>
      <c r="K213" s="21"/>
    </row>
    <row r="214" spans="1:11" ht="49.5" customHeight="1">
      <c r="A214" s="35">
        <v>208</v>
      </c>
      <c r="B214" s="36">
        <v>36</v>
      </c>
      <c r="C214" s="37" t="s">
        <v>527</v>
      </c>
      <c r="D214" s="21" t="s">
        <v>515</v>
      </c>
      <c r="E214" s="21">
        <v>300</v>
      </c>
      <c r="F214" s="21" t="s">
        <v>528</v>
      </c>
      <c r="G214" s="21">
        <v>0.45</v>
      </c>
      <c r="H214" s="39">
        <v>23470</v>
      </c>
      <c r="I214" s="38">
        <f t="shared" si="3"/>
        <v>3168450</v>
      </c>
      <c r="J214" s="21" t="s">
        <v>529</v>
      </c>
      <c r="K214" s="21"/>
    </row>
    <row r="215" spans="1:11" ht="49.5" customHeight="1">
      <c r="A215" s="35">
        <v>209</v>
      </c>
      <c r="B215" s="36">
        <v>37</v>
      </c>
      <c r="C215" s="37" t="s">
        <v>530</v>
      </c>
      <c r="D215" s="21" t="s">
        <v>515</v>
      </c>
      <c r="E215" s="21">
        <v>14</v>
      </c>
      <c r="F215" s="21" t="s">
        <v>531</v>
      </c>
      <c r="G215" s="21">
        <v>0.1931</v>
      </c>
      <c r="H215" s="39">
        <v>23470</v>
      </c>
      <c r="I215" s="38">
        <f t="shared" si="3"/>
        <v>63448.797999999995</v>
      </c>
      <c r="J215" s="21" t="s">
        <v>532</v>
      </c>
      <c r="K215" s="21"/>
    </row>
    <row r="216" spans="1:11" ht="49.5" customHeight="1">
      <c r="A216" s="35">
        <v>210</v>
      </c>
      <c r="B216" s="36">
        <v>38</v>
      </c>
      <c r="C216" s="37" t="s">
        <v>533</v>
      </c>
      <c r="D216" s="21" t="s">
        <v>515</v>
      </c>
      <c r="E216" s="21">
        <v>1</v>
      </c>
      <c r="F216" s="21" t="s">
        <v>534</v>
      </c>
      <c r="G216" s="21">
        <v>0.02</v>
      </c>
      <c r="H216" s="39">
        <v>23470</v>
      </c>
      <c r="I216" s="38">
        <f t="shared" si="3"/>
        <v>469.40000000000003</v>
      </c>
      <c r="J216" s="25" t="s">
        <v>535</v>
      </c>
      <c r="K216" s="26"/>
    </row>
    <row r="217" spans="1:11" ht="49.5" customHeight="1">
      <c r="A217" s="35">
        <v>211</v>
      </c>
      <c r="B217" s="36">
        <v>39</v>
      </c>
      <c r="C217" s="37" t="s">
        <v>536</v>
      </c>
      <c r="D217" s="21" t="s">
        <v>537</v>
      </c>
      <c r="E217" s="21">
        <v>5</v>
      </c>
      <c r="F217" s="21" t="s">
        <v>538</v>
      </c>
      <c r="G217" s="21">
        <v>0.1374</v>
      </c>
      <c r="H217" s="39">
        <v>23470</v>
      </c>
      <c r="I217" s="38">
        <f t="shared" si="3"/>
        <v>16123.89</v>
      </c>
      <c r="J217" s="21" t="s">
        <v>539</v>
      </c>
      <c r="K217" s="21"/>
    </row>
    <row r="218" spans="1:11" ht="49.5" customHeight="1">
      <c r="A218" s="35">
        <v>212</v>
      </c>
      <c r="B218" s="36">
        <v>40</v>
      </c>
      <c r="C218" s="37" t="s">
        <v>540</v>
      </c>
      <c r="D218" s="21" t="s">
        <v>12</v>
      </c>
      <c r="E218" s="21">
        <v>60</v>
      </c>
      <c r="F218" s="21" t="s">
        <v>541</v>
      </c>
      <c r="G218" s="21">
        <v>1.25</v>
      </c>
      <c r="H218" s="39">
        <v>23470</v>
      </c>
      <c r="I218" s="38">
        <f t="shared" si="3"/>
        <v>1760250</v>
      </c>
      <c r="J218" s="21" t="s">
        <v>542</v>
      </c>
      <c r="K218" s="21"/>
    </row>
    <row r="219" spans="1:11" ht="49.5" customHeight="1">
      <c r="A219" s="35">
        <v>213</v>
      </c>
      <c r="B219" s="36">
        <v>41</v>
      </c>
      <c r="C219" s="37" t="s">
        <v>543</v>
      </c>
      <c r="D219" s="21" t="s">
        <v>11</v>
      </c>
      <c r="E219" s="21">
        <v>200</v>
      </c>
      <c r="F219" s="21" t="s">
        <v>544</v>
      </c>
      <c r="G219" s="21">
        <v>0.07</v>
      </c>
      <c r="H219" s="39">
        <v>23470</v>
      </c>
      <c r="I219" s="38">
        <f t="shared" si="3"/>
        <v>328580.00000000006</v>
      </c>
      <c r="J219" s="21" t="s">
        <v>545</v>
      </c>
      <c r="K219" s="21"/>
    </row>
    <row r="220" spans="1:11" ht="49.5" customHeight="1">
      <c r="A220" s="35">
        <v>214</v>
      </c>
      <c r="B220" s="36">
        <v>42</v>
      </c>
      <c r="C220" s="37" t="s">
        <v>546</v>
      </c>
      <c r="D220" s="21" t="s">
        <v>12</v>
      </c>
      <c r="E220" s="21">
        <v>20</v>
      </c>
      <c r="F220" s="21" t="s">
        <v>295</v>
      </c>
      <c r="G220" s="21">
        <v>1.25</v>
      </c>
      <c r="H220" s="39">
        <v>23470</v>
      </c>
      <c r="I220" s="38">
        <f t="shared" si="3"/>
        <v>586750</v>
      </c>
      <c r="J220" s="24" t="s">
        <v>547</v>
      </c>
      <c r="K220" s="40"/>
    </row>
    <row r="221" spans="1:11" ht="49.5" customHeight="1">
      <c r="A221" s="35">
        <v>215</v>
      </c>
      <c r="B221" s="36">
        <v>43</v>
      </c>
      <c r="C221" s="37" t="s">
        <v>548</v>
      </c>
      <c r="D221" s="21" t="s">
        <v>11</v>
      </c>
      <c r="E221" s="21">
        <v>780</v>
      </c>
      <c r="F221" s="21" t="s">
        <v>549</v>
      </c>
      <c r="G221" s="21">
        <v>0.354</v>
      </c>
      <c r="H221" s="39">
        <v>23470</v>
      </c>
      <c r="I221" s="38">
        <f t="shared" si="3"/>
        <v>6480536.4</v>
      </c>
      <c r="J221" s="21" t="s">
        <v>550</v>
      </c>
      <c r="K221" s="21"/>
    </row>
    <row r="222" spans="1:11" ht="49.5" customHeight="1">
      <c r="A222" s="35">
        <v>216</v>
      </c>
      <c r="B222" s="36">
        <v>44</v>
      </c>
      <c r="C222" s="37" t="s">
        <v>551</v>
      </c>
      <c r="D222" s="21" t="s">
        <v>11</v>
      </c>
      <c r="E222" s="21">
        <v>1</v>
      </c>
      <c r="F222" s="21" t="s">
        <v>552</v>
      </c>
      <c r="G222" s="21">
        <v>10.7</v>
      </c>
      <c r="H222" s="39">
        <v>23470</v>
      </c>
      <c r="I222" s="38">
        <f t="shared" si="3"/>
        <v>251128.99999999997</v>
      </c>
      <c r="J222" s="21" t="s">
        <v>553</v>
      </c>
      <c r="K222" s="21"/>
    </row>
    <row r="223" spans="1:11" ht="49.5" customHeight="1">
      <c r="A223" s="35">
        <v>217</v>
      </c>
      <c r="B223" s="36">
        <v>45</v>
      </c>
      <c r="C223" s="37" t="s">
        <v>554</v>
      </c>
      <c r="D223" s="21" t="s">
        <v>11</v>
      </c>
      <c r="E223" s="21">
        <v>19</v>
      </c>
      <c r="F223" s="21" t="s">
        <v>555</v>
      </c>
      <c r="G223" s="21">
        <v>0.4</v>
      </c>
      <c r="H223" s="39">
        <v>23470</v>
      </c>
      <c r="I223" s="38">
        <f t="shared" si="3"/>
        <v>178372</v>
      </c>
      <c r="J223" s="21" t="s">
        <v>556</v>
      </c>
      <c r="K223" s="21"/>
    </row>
    <row r="224" spans="1:11" ht="49.5" customHeight="1">
      <c r="A224" s="35">
        <v>218</v>
      </c>
      <c r="B224" s="36">
        <v>46</v>
      </c>
      <c r="C224" s="37" t="s">
        <v>557</v>
      </c>
      <c r="D224" s="21" t="s">
        <v>11</v>
      </c>
      <c r="E224" s="21">
        <v>25</v>
      </c>
      <c r="F224" s="21" t="s">
        <v>558</v>
      </c>
      <c r="G224" s="21">
        <v>0.15</v>
      </c>
      <c r="H224" s="39">
        <v>23470</v>
      </c>
      <c r="I224" s="38">
        <f t="shared" si="3"/>
        <v>88012.5</v>
      </c>
      <c r="J224" s="21" t="s">
        <v>559</v>
      </c>
      <c r="K224" s="21"/>
    </row>
    <row r="225" spans="1:11" ht="49.5" customHeight="1">
      <c r="A225" s="35">
        <v>219</v>
      </c>
      <c r="B225" s="36">
        <v>47</v>
      </c>
      <c r="C225" s="37" t="s">
        <v>560</v>
      </c>
      <c r="D225" s="21" t="s">
        <v>2</v>
      </c>
      <c r="E225" s="21">
        <v>40</v>
      </c>
      <c r="F225" s="21" t="s">
        <v>561</v>
      </c>
      <c r="G225" s="21">
        <v>1.2</v>
      </c>
      <c r="H225" s="39">
        <v>23470</v>
      </c>
      <c r="I225" s="38">
        <f t="shared" si="3"/>
        <v>1126560</v>
      </c>
      <c r="J225" s="21" t="s">
        <v>562</v>
      </c>
      <c r="K225" s="21"/>
    </row>
    <row r="226" spans="1:11" ht="49.5" customHeight="1">
      <c r="A226" s="35">
        <v>220</v>
      </c>
      <c r="B226" s="36">
        <v>48</v>
      </c>
      <c r="C226" s="37" t="s">
        <v>563</v>
      </c>
      <c r="D226" s="21" t="s">
        <v>12</v>
      </c>
      <c r="E226" s="21">
        <v>15</v>
      </c>
      <c r="F226" s="21" t="s">
        <v>564</v>
      </c>
      <c r="G226" s="21">
        <v>0.7</v>
      </c>
      <c r="H226" s="39">
        <v>23470</v>
      </c>
      <c r="I226" s="38">
        <f t="shared" si="3"/>
        <v>246435</v>
      </c>
      <c r="J226" s="24" t="s">
        <v>565</v>
      </c>
      <c r="K226" s="40"/>
    </row>
    <row r="227" spans="1:11" ht="49.5" customHeight="1">
      <c r="A227" s="35">
        <v>221</v>
      </c>
      <c r="B227" s="36">
        <v>49</v>
      </c>
      <c r="C227" s="37" t="s">
        <v>566</v>
      </c>
      <c r="D227" s="21" t="s">
        <v>11</v>
      </c>
      <c r="E227" s="21">
        <v>2</v>
      </c>
      <c r="F227" s="21" t="s">
        <v>567</v>
      </c>
      <c r="G227" s="21">
        <v>4</v>
      </c>
      <c r="H227" s="39">
        <v>23470</v>
      </c>
      <c r="I227" s="38">
        <f t="shared" si="3"/>
        <v>187760</v>
      </c>
      <c r="J227" s="21" t="s">
        <v>568</v>
      </c>
      <c r="K227" s="21"/>
    </row>
    <row r="228" spans="1:11" ht="49.5" customHeight="1">
      <c r="A228" s="35">
        <v>222</v>
      </c>
      <c r="B228" s="36">
        <v>50</v>
      </c>
      <c r="C228" s="37" t="s">
        <v>569</v>
      </c>
      <c r="D228" s="21" t="s">
        <v>4</v>
      </c>
      <c r="E228" s="21">
        <v>3</v>
      </c>
      <c r="F228" s="21" t="s">
        <v>295</v>
      </c>
      <c r="G228" s="21">
        <v>1.1</v>
      </c>
      <c r="H228" s="39">
        <v>23470</v>
      </c>
      <c r="I228" s="38">
        <f t="shared" si="3"/>
        <v>77451</v>
      </c>
      <c r="J228" s="21" t="s">
        <v>570</v>
      </c>
      <c r="K228" s="21"/>
    </row>
    <row r="229" spans="1:11" ht="49.5" customHeight="1">
      <c r="A229" s="35">
        <v>223</v>
      </c>
      <c r="B229" s="36">
        <v>51</v>
      </c>
      <c r="C229" s="37" t="s">
        <v>571</v>
      </c>
      <c r="D229" s="21" t="s">
        <v>11</v>
      </c>
      <c r="E229" s="21">
        <v>10</v>
      </c>
      <c r="F229" s="21" t="s">
        <v>295</v>
      </c>
      <c r="G229" s="21">
        <v>3</v>
      </c>
      <c r="H229" s="39">
        <v>23470</v>
      </c>
      <c r="I229" s="38">
        <f t="shared" si="3"/>
        <v>704100</v>
      </c>
      <c r="J229" s="21" t="s">
        <v>572</v>
      </c>
      <c r="K229" s="21"/>
    </row>
    <row r="230" spans="1:11" ht="49.5" customHeight="1">
      <c r="A230" s="35">
        <v>224</v>
      </c>
      <c r="B230" s="36">
        <v>52</v>
      </c>
      <c r="C230" s="37" t="s">
        <v>573</v>
      </c>
      <c r="D230" s="21" t="s">
        <v>12</v>
      </c>
      <c r="E230" s="21">
        <v>1880</v>
      </c>
      <c r="F230" s="21" t="s">
        <v>574</v>
      </c>
      <c r="G230" s="21">
        <v>1.25</v>
      </c>
      <c r="H230" s="39">
        <v>23470</v>
      </c>
      <c r="I230" s="38">
        <f t="shared" si="3"/>
        <v>55154500</v>
      </c>
      <c r="J230" s="21" t="s">
        <v>575</v>
      </c>
      <c r="K230" s="21"/>
    </row>
    <row r="231" spans="1:11" ht="49.5" customHeight="1">
      <c r="A231" s="35">
        <v>225</v>
      </c>
      <c r="B231" s="36">
        <v>53</v>
      </c>
      <c r="C231" s="37" t="s">
        <v>576</v>
      </c>
      <c r="D231" s="21" t="s">
        <v>2</v>
      </c>
      <c r="E231" s="21">
        <v>50</v>
      </c>
      <c r="F231" s="21" t="s">
        <v>577</v>
      </c>
      <c r="G231" s="21">
        <v>3.88</v>
      </c>
      <c r="H231" s="39">
        <v>23470</v>
      </c>
      <c r="I231" s="38">
        <f t="shared" si="3"/>
        <v>4553180</v>
      </c>
      <c r="J231" s="21" t="s">
        <v>578</v>
      </c>
      <c r="K231" s="21"/>
    </row>
    <row r="232" spans="1:11" ht="49.5" customHeight="1">
      <c r="A232" s="35">
        <v>226</v>
      </c>
      <c r="B232" s="36">
        <v>54</v>
      </c>
      <c r="C232" s="37" t="s">
        <v>579</v>
      </c>
      <c r="D232" s="21" t="s">
        <v>11</v>
      </c>
      <c r="E232" s="21">
        <v>36</v>
      </c>
      <c r="F232" s="21" t="s">
        <v>580</v>
      </c>
      <c r="G232" s="21">
        <v>0.04</v>
      </c>
      <c r="H232" s="39">
        <v>23470</v>
      </c>
      <c r="I232" s="38">
        <f t="shared" si="3"/>
        <v>33796.799999999996</v>
      </c>
      <c r="J232" s="24" t="s">
        <v>581</v>
      </c>
      <c r="K232" s="40"/>
    </row>
    <row r="233" spans="1:11" ht="49.5" customHeight="1">
      <c r="A233" s="35">
        <v>227</v>
      </c>
      <c r="B233" s="36">
        <v>55</v>
      </c>
      <c r="C233" s="37" t="s">
        <v>582</v>
      </c>
      <c r="D233" s="21" t="s">
        <v>11</v>
      </c>
      <c r="E233" s="21">
        <v>30</v>
      </c>
      <c r="F233" s="21" t="s">
        <v>294</v>
      </c>
      <c r="G233" s="21">
        <v>2</v>
      </c>
      <c r="H233" s="39">
        <v>23470</v>
      </c>
      <c r="I233" s="38">
        <f t="shared" si="3"/>
        <v>1408200</v>
      </c>
      <c r="J233" s="21" t="s">
        <v>583</v>
      </c>
      <c r="K233" s="21"/>
    </row>
    <row r="234" spans="1:11" ht="49.5" customHeight="1">
      <c r="A234" s="35">
        <v>228</v>
      </c>
      <c r="B234" s="36">
        <v>56</v>
      </c>
      <c r="C234" s="37" t="s">
        <v>584</v>
      </c>
      <c r="D234" s="21" t="s">
        <v>11</v>
      </c>
      <c r="E234" s="21">
        <v>1</v>
      </c>
      <c r="F234" s="21" t="s">
        <v>585</v>
      </c>
      <c r="G234" s="21">
        <v>5.5</v>
      </c>
      <c r="H234" s="39">
        <v>23470</v>
      </c>
      <c r="I234" s="38">
        <f t="shared" si="3"/>
        <v>129085</v>
      </c>
      <c r="J234" s="21" t="s">
        <v>586</v>
      </c>
      <c r="K234" s="21"/>
    </row>
    <row r="235" spans="1:11" ht="49.5" customHeight="1">
      <c r="A235" s="35">
        <v>229</v>
      </c>
      <c r="B235" s="36">
        <v>57</v>
      </c>
      <c r="C235" s="37" t="s">
        <v>587</v>
      </c>
      <c r="D235" s="21" t="s">
        <v>461</v>
      </c>
      <c r="E235" s="21">
        <v>12</v>
      </c>
      <c r="F235" s="21" t="s">
        <v>588</v>
      </c>
      <c r="G235" s="21">
        <v>2.4</v>
      </c>
      <c r="H235" s="39">
        <v>23470</v>
      </c>
      <c r="I235" s="38">
        <f t="shared" si="3"/>
        <v>675935.9999999999</v>
      </c>
      <c r="J235" s="21" t="s">
        <v>589</v>
      </c>
      <c r="K235" s="21"/>
    </row>
    <row r="236" spans="1:11" ht="49.5" customHeight="1">
      <c r="A236" s="35">
        <v>230</v>
      </c>
      <c r="B236" s="36">
        <v>58</v>
      </c>
      <c r="C236" s="37" t="s">
        <v>590</v>
      </c>
      <c r="D236" s="21" t="s">
        <v>11</v>
      </c>
      <c r="E236" s="21">
        <v>1100</v>
      </c>
      <c r="F236" s="21" t="s">
        <v>591</v>
      </c>
      <c r="G236" s="21">
        <v>0.0015</v>
      </c>
      <c r="H236" s="39">
        <v>23470</v>
      </c>
      <c r="I236" s="38">
        <f t="shared" si="3"/>
        <v>38725.5</v>
      </c>
      <c r="J236" s="24" t="s">
        <v>592</v>
      </c>
      <c r="K236" s="40"/>
    </row>
    <row r="237" spans="1:11" ht="49.5" customHeight="1">
      <c r="A237" s="35">
        <v>231</v>
      </c>
      <c r="B237" s="36">
        <v>59</v>
      </c>
      <c r="C237" s="37" t="s">
        <v>593</v>
      </c>
      <c r="D237" s="21" t="s">
        <v>515</v>
      </c>
      <c r="E237" s="21">
        <v>420</v>
      </c>
      <c r="F237" s="21" t="s">
        <v>594</v>
      </c>
      <c r="G237" s="21">
        <v>1.5</v>
      </c>
      <c r="H237" s="39">
        <v>23470</v>
      </c>
      <c r="I237" s="38">
        <f t="shared" si="3"/>
        <v>14786100</v>
      </c>
      <c r="J237" s="21" t="s">
        <v>595</v>
      </c>
      <c r="K237" s="21"/>
    </row>
    <row r="238" spans="1:11" ht="49.5" customHeight="1">
      <c r="A238" s="35">
        <v>232</v>
      </c>
      <c r="B238" s="36">
        <v>60</v>
      </c>
      <c r="C238" s="37" t="s">
        <v>596</v>
      </c>
      <c r="D238" s="21" t="s">
        <v>515</v>
      </c>
      <c r="E238" s="21">
        <f>43200+1350</f>
        <v>44550</v>
      </c>
      <c r="F238" s="21" t="s">
        <v>597</v>
      </c>
      <c r="G238" s="21">
        <v>0.085</v>
      </c>
      <c r="H238" s="39">
        <v>23470</v>
      </c>
      <c r="I238" s="38">
        <f t="shared" si="3"/>
        <v>88875022.50000001</v>
      </c>
      <c r="J238" s="21" t="s">
        <v>598</v>
      </c>
      <c r="K238" s="21"/>
    </row>
    <row r="239" spans="1:11" ht="49.5" customHeight="1">
      <c r="A239" s="35">
        <v>233</v>
      </c>
      <c r="B239" s="36">
        <v>61</v>
      </c>
      <c r="C239" s="37" t="s">
        <v>599</v>
      </c>
      <c r="D239" s="21" t="s">
        <v>515</v>
      </c>
      <c r="E239" s="21">
        <v>700</v>
      </c>
      <c r="F239" s="21" t="s">
        <v>600</v>
      </c>
      <c r="G239" s="21">
        <v>0.08</v>
      </c>
      <c r="H239" s="39">
        <v>23470</v>
      </c>
      <c r="I239" s="38">
        <f t="shared" si="3"/>
        <v>1314320</v>
      </c>
      <c r="J239" s="21" t="s">
        <v>601</v>
      </c>
      <c r="K239" s="21"/>
    </row>
    <row r="240" spans="1:11" ht="49.5" customHeight="1">
      <c r="A240" s="35">
        <v>234</v>
      </c>
      <c r="B240" s="36">
        <v>62</v>
      </c>
      <c r="C240" s="37" t="s">
        <v>602</v>
      </c>
      <c r="D240" s="21" t="s">
        <v>515</v>
      </c>
      <c r="E240" s="21">
        <v>80</v>
      </c>
      <c r="F240" s="21" t="s">
        <v>294</v>
      </c>
      <c r="G240" s="21">
        <v>1.1</v>
      </c>
      <c r="H240" s="39">
        <v>23470</v>
      </c>
      <c r="I240" s="38">
        <f t="shared" si="3"/>
        <v>2065360</v>
      </c>
      <c r="J240" s="21" t="s">
        <v>603</v>
      </c>
      <c r="K240" s="21"/>
    </row>
    <row r="241" spans="1:11" ht="49.5" customHeight="1">
      <c r="A241" s="35">
        <v>235</v>
      </c>
      <c r="B241" s="36">
        <v>63</v>
      </c>
      <c r="C241" s="37" t="s">
        <v>604</v>
      </c>
      <c r="D241" s="21" t="s">
        <v>515</v>
      </c>
      <c r="E241" s="21">
        <v>80</v>
      </c>
      <c r="F241" s="21" t="s">
        <v>605</v>
      </c>
      <c r="G241" s="21">
        <v>1.5</v>
      </c>
      <c r="H241" s="39">
        <v>23470</v>
      </c>
      <c r="I241" s="38">
        <f t="shared" si="3"/>
        <v>2816400</v>
      </c>
      <c r="J241" s="21" t="s">
        <v>606</v>
      </c>
      <c r="K241" s="21"/>
    </row>
    <row r="242" spans="1:11" ht="49.5" customHeight="1">
      <c r="A242" s="35">
        <v>236</v>
      </c>
      <c r="B242" s="36">
        <v>64</v>
      </c>
      <c r="C242" s="37" t="s">
        <v>607</v>
      </c>
      <c r="D242" s="21" t="s">
        <v>12</v>
      </c>
      <c r="E242" s="21">
        <f>105+13+25+25+35+35</f>
        <v>238</v>
      </c>
      <c r="F242" s="21" t="s">
        <v>295</v>
      </c>
      <c r="G242" s="21">
        <v>0.82</v>
      </c>
      <c r="H242" s="39">
        <v>23470</v>
      </c>
      <c r="I242" s="38">
        <f t="shared" si="3"/>
        <v>4580405.2</v>
      </c>
      <c r="J242" s="21" t="s">
        <v>608</v>
      </c>
      <c r="K242" s="21"/>
    </row>
    <row r="243" spans="1:11" ht="49.5" customHeight="1">
      <c r="A243" s="35">
        <v>237</v>
      </c>
      <c r="B243" s="36">
        <v>65</v>
      </c>
      <c r="C243" s="37" t="s">
        <v>609</v>
      </c>
      <c r="D243" s="21" t="s">
        <v>12</v>
      </c>
      <c r="E243" s="21">
        <v>66</v>
      </c>
      <c r="F243" s="21" t="s">
        <v>295</v>
      </c>
      <c r="G243" s="21">
        <v>0.345</v>
      </c>
      <c r="H243" s="39">
        <v>23470</v>
      </c>
      <c r="I243" s="38">
        <f t="shared" si="3"/>
        <v>534411.9</v>
      </c>
      <c r="J243" s="21" t="s">
        <v>610</v>
      </c>
      <c r="K243" s="21"/>
    </row>
    <row r="244" spans="1:11" ht="49.5" customHeight="1">
      <c r="A244" s="35">
        <v>238</v>
      </c>
      <c r="B244" s="36">
        <v>66</v>
      </c>
      <c r="C244" s="37" t="s">
        <v>611</v>
      </c>
      <c r="D244" s="21" t="s">
        <v>12</v>
      </c>
      <c r="E244" s="21">
        <v>120</v>
      </c>
      <c r="F244" s="21" t="s">
        <v>612</v>
      </c>
      <c r="G244" s="21">
        <v>0.55</v>
      </c>
      <c r="H244" s="39">
        <v>23470</v>
      </c>
      <c r="I244" s="38">
        <f aca="true" t="shared" si="4" ref="I244:I297">E244*G244*H244</f>
        <v>1549020</v>
      </c>
      <c r="J244" s="21" t="s">
        <v>613</v>
      </c>
      <c r="K244" s="21"/>
    </row>
    <row r="245" spans="1:11" ht="49.5" customHeight="1">
      <c r="A245" s="35">
        <v>239</v>
      </c>
      <c r="B245" s="36">
        <v>67</v>
      </c>
      <c r="C245" s="37" t="s">
        <v>614</v>
      </c>
      <c r="D245" s="21" t="s">
        <v>12</v>
      </c>
      <c r="E245" s="21">
        <v>630</v>
      </c>
      <c r="F245" s="21" t="s">
        <v>615</v>
      </c>
      <c r="G245" s="21">
        <v>1.25</v>
      </c>
      <c r="H245" s="39">
        <v>23470</v>
      </c>
      <c r="I245" s="38">
        <f t="shared" si="4"/>
        <v>18482625</v>
      </c>
      <c r="J245" s="21" t="s">
        <v>616</v>
      </c>
      <c r="K245" s="21"/>
    </row>
    <row r="246" spans="1:11" ht="49.5" customHeight="1">
      <c r="A246" s="35">
        <v>240</v>
      </c>
      <c r="B246" s="36">
        <v>68</v>
      </c>
      <c r="C246" s="37" t="s">
        <v>617</v>
      </c>
      <c r="D246" s="21" t="s">
        <v>12</v>
      </c>
      <c r="E246" s="21">
        <v>200</v>
      </c>
      <c r="F246" s="21" t="s">
        <v>618</v>
      </c>
      <c r="G246" s="21">
        <v>1.25</v>
      </c>
      <c r="H246" s="39">
        <v>23470</v>
      </c>
      <c r="I246" s="38">
        <f t="shared" si="4"/>
        <v>5867500</v>
      </c>
      <c r="J246" s="21" t="s">
        <v>616</v>
      </c>
      <c r="K246" s="21"/>
    </row>
    <row r="247" spans="1:11" ht="49.5" customHeight="1">
      <c r="A247" s="35">
        <v>241</v>
      </c>
      <c r="B247" s="36">
        <v>69</v>
      </c>
      <c r="C247" s="37" t="s">
        <v>619</v>
      </c>
      <c r="D247" s="21" t="s">
        <v>12</v>
      </c>
      <c r="E247" s="21">
        <v>84</v>
      </c>
      <c r="F247" s="21" t="s">
        <v>620</v>
      </c>
      <c r="G247" s="21">
        <v>1.25</v>
      </c>
      <c r="H247" s="39">
        <v>23470</v>
      </c>
      <c r="I247" s="38">
        <f t="shared" si="4"/>
        <v>2464350</v>
      </c>
      <c r="J247" s="21" t="s">
        <v>616</v>
      </c>
      <c r="K247" s="21"/>
    </row>
    <row r="248" spans="1:11" ht="49.5" customHeight="1">
      <c r="A248" s="35">
        <v>242</v>
      </c>
      <c r="B248" s="36">
        <v>70</v>
      </c>
      <c r="C248" s="37" t="s">
        <v>621</v>
      </c>
      <c r="D248" s="21" t="s">
        <v>12</v>
      </c>
      <c r="E248" s="21">
        <v>200</v>
      </c>
      <c r="F248" s="21" t="s">
        <v>622</v>
      </c>
      <c r="G248" s="21">
        <v>1.25</v>
      </c>
      <c r="H248" s="39">
        <v>23470</v>
      </c>
      <c r="I248" s="38">
        <f t="shared" si="4"/>
        <v>5867500</v>
      </c>
      <c r="J248" s="21" t="s">
        <v>616</v>
      </c>
      <c r="K248" s="21"/>
    </row>
    <row r="249" spans="1:11" ht="49.5" customHeight="1">
      <c r="A249" s="35">
        <v>243</v>
      </c>
      <c r="B249" s="36">
        <v>71</v>
      </c>
      <c r="C249" s="37" t="s">
        <v>617</v>
      </c>
      <c r="D249" s="21" t="s">
        <v>12</v>
      </c>
      <c r="E249" s="21">
        <v>90</v>
      </c>
      <c r="F249" s="21" t="s">
        <v>623</v>
      </c>
      <c r="G249" s="21">
        <v>1.25</v>
      </c>
      <c r="H249" s="39">
        <v>23470</v>
      </c>
      <c r="I249" s="38">
        <f t="shared" si="4"/>
        <v>2640375</v>
      </c>
      <c r="J249" s="21" t="s">
        <v>616</v>
      </c>
      <c r="K249" s="21"/>
    </row>
    <row r="250" spans="1:11" ht="49.5" customHeight="1">
      <c r="A250" s="35">
        <v>244</v>
      </c>
      <c r="B250" s="36">
        <v>72</v>
      </c>
      <c r="C250" s="37" t="s">
        <v>624</v>
      </c>
      <c r="D250" s="21" t="s">
        <v>12</v>
      </c>
      <c r="E250" s="21">
        <v>40</v>
      </c>
      <c r="F250" s="21" t="s">
        <v>625</v>
      </c>
      <c r="G250" s="21">
        <v>0.55</v>
      </c>
      <c r="H250" s="39">
        <v>23470</v>
      </c>
      <c r="I250" s="38">
        <f t="shared" si="4"/>
        <v>516340</v>
      </c>
      <c r="J250" s="21" t="s">
        <v>610</v>
      </c>
      <c r="K250" s="21"/>
    </row>
    <row r="251" spans="1:11" ht="49.5" customHeight="1">
      <c r="A251" s="35">
        <v>245</v>
      </c>
      <c r="B251" s="36">
        <v>73</v>
      </c>
      <c r="C251" s="37" t="s">
        <v>626</v>
      </c>
      <c r="D251" s="21" t="s">
        <v>12</v>
      </c>
      <c r="E251" s="21">
        <v>225</v>
      </c>
      <c r="F251" s="21" t="s">
        <v>627</v>
      </c>
      <c r="G251" s="21">
        <v>3</v>
      </c>
      <c r="H251" s="39">
        <v>23470</v>
      </c>
      <c r="I251" s="38">
        <f t="shared" si="4"/>
        <v>15842250</v>
      </c>
      <c r="J251" s="21" t="s">
        <v>628</v>
      </c>
      <c r="K251" s="21"/>
    </row>
    <row r="252" spans="1:11" ht="49.5" customHeight="1">
      <c r="A252" s="35">
        <v>246</v>
      </c>
      <c r="B252" s="36">
        <v>74</v>
      </c>
      <c r="C252" s="37" t="s">
        <v>629</v>
      </c>
      <c r="D252" s="21" t="s">
        <v>630</v>
      </c>
      <c r="E252" s="21">
        <v>60</v>
      </c>
      <c r="F252" s="21" t="s">
        <v>631</v>
      </c>
      <c r="G252" s="21">
        <v>0.8</v>
      </c>
      <c r="H252" s="39">
        <v>23470</v>
      </c>
      <c r="I252" s="38">
        <f t="shared" si="4"/>
        <v>1126560</v>
      </c>
      <c r="J252" s="21" t="s">
        <v>632</v>
      </c>
      <c r="K252" s="21"/>
    </row>
    <row r="253" spans="1:11" ht="49.5" customHeight="1">
      <c r="A253" s="35">
        <v>247</v>
      </c>
      <c r="B253" s="36">
        <v>75</v>
      </c>
      <c r="C253" s="37" t="s">
        <v>633</v>
      </c>
      <c r="D253" s="21" t="s">
        <v>12</v>
      </c>
      <c r="E253" s="21">
        <v>78</v>
      </c>
      <c r="F253" s="21" t="s">
        <v>634</v>
      </c>
      <c r="G253" s="21">
        <v>1.63</v>
      </c>
      <c r="H253" s="39">
        <v>23470</v>
      </c>
      <c r="I253" s="38">
        <f t="shared" si="4"/>
        <v>2983975.8</v>
      </c>
      <c r="J253" s="21" t="s">
        <v>635</v>
      </c>
      <c r="K253" s="21"/>
    </row>
    <row r="254" spans="1:11" ht="49.5" customHeight="1">
      <c r="A254" s="35">
        <v>248</v>
      </c>
      <c r="B254" s="36">
        <v>76</v>
      </c>
      <c r="C254" s="37" t="s">
        <v>636</v>
      </c>
      <c r="D254" s="21" t="s">
        <v>515</v>
      </c>
      <c r="E254" s="21">
        <v>3</v>
      </c>
      <c r="F254" s="21" t="s">
        <v>637</v>
      </c>
      <c r="G254" s="21">
        <v>1.13</v>
      </c>
      <c r="H254" s="39">
        <v>23470</v>
      </c>
      <c r="I254" s="38">
        <f t="shared" si="4"/>
        <v>79563.29999999999</v>
      </c>
      <c r="J254" s="21" t="s">
        <v>638</v>
      </c>
      <c r="K254" s="21"/>
    </row>
    <row r="255" spans="1:11" ht="49.5" customHeight="1">
      <c r="A255" s="35">
        <v>249</v>
      </c>
      <c r="B255" s="36">
        <v>77</v>
      </c>
      <c r="C255" s="37" t="s">
        <v>639</v>
      </c>
      <c r="D255" s="21" t="s">
        <v>515</v>
      </c>
      <c r="E255" s="21">
        <v>5</v>
      </c>
      <c r="F255" s="21" t="s">
        <v>640</v>
      </c>
      <c r="G255" s="21">
        <v>2.66</v>
      </c>
      <c r="H255" s="39">
        <v>23470</v>
      </c>
      <c r="I255" s="38">
        <f t="shared" si="4"/>
        <v>312151</v>
      </c>
      <c r="J255" s="21" t="s">
        <v>641</v>
      </c>
      <c r="K255" s="21"/>
    </row>
    <row r="256" spans="1:11" ht="49.5" customHeight="1">
      <c r="A256" s="35">
        <v>250</v>
      </c>
      <c r="B256" s="36">
        <v>78</v>
      </c>
      <c r="C256" s="37" t="s">
        <v>642</v>
      </c>
      <c r="D256" s="21" t="s">
        <v>515</v>
      </c>
      <c r="E256" s="21">
        <v>1</v>
      </c>
      <c r="F256" s="21" t="s">
        <v>643</v>
      </c>
      <c r="G256" s="21">
        <v>0.2</v>
      </c>
      <c r="H256" s="39">
        <v>23470</v>
      </c>
      <c r="I256" s="38">
        <f t="shared" si="4"/>
        <v>4694</v>
      </c>
      <c r="J256" s="21" t="s">
        <v>644</v>
      </c>
      <c r="K256" s="21"/>
    </row>
    <row r="257" spans="1:11" ht="49.5" customHeight="1">
      <c r="A257" s="35">
        <v>251</v>
      </c>
      <c r="B257" s="36">
        <v>79</v>
      </c>
      <c r="C257" s="37" t="s">
        <v>645</v>
      </c>
      <c r="D257" s="21" t="s">
        <v>515</v>
      </c>
      <c r="E257" s="21">
        <v>100</v>
      </c>
      <c r="F257" s="21" t="s">
        <v>646</v>
      </c>
      <c r="G257" s="21">
        <v>0.9</v>
      </c>
      <c r="H257" s="39">
        <v>23470</v>
      </c>
      <c r="I257" s="38">
        <f t="shared" si="4"/>
        <v>2112300</v>
      </c>
      <c r="J257" s="21" t="s">
        <v>647</v>
      </c>
      <c r="K257" s="21"/>
    </row>
    <row r="258" spans="1:11" ht="49.5" customHeight="1">
      <c r="A258" s="35">
        <v>252</v>
      </c>
      <c r="B258" s="36">
        <v>80</v>
      </c>
      <c r="C258" s="37" t="s">
        <v>648</v>
      </c>
      <c r="D258" s="21" t="s">
        <v>5</v>
      </c>
      <c r="E258" s="21">
        <v>12925</v>
      </c>
      <c r="F258" s="21" t="s">
        <v>295</v>
      </c>
      <c r="G258" s="21">
        <v>0.02</v>
      </c>
      <c r="H258" s="39">
        <v>23470</v>
      </c>
      <c r="I258" s="38">
        <f t="shared" si="4"/>
        <v>6066995</v>
      </c>
      <c r="J258" s="21" t="s">
        <v>649</v>
      </c>
      <c r="K258" s="21"/>
    </row>
    <row r="259" spans="1:11" ht="49.5" customHeight="1">
      <c r="A259" s="35">
        <v>253</v>
      </c>
      <c r="B259" s="36">
        <v>81</v>
      </c>
      <c r="C259" s="37" t="s">
        <v>650</v>
      </c>
      <c r="D259" s="21" t="s">
        <v>12</v>
      </c>
      <c r="E259" s="21">
        <v>216</v>
      </c>
      <c r="F259" s="21" t="s">
        <v>295</v>
      </c>
      <c r="G259" s="21">
        <v>1.7</v>
      </c>
      <c r="H259" s="39">
        <v>23470</v>
      </c>
      <c r="I259" s="38">
        <f t="shared" si="4"/>
        <v>8618184</v>
      </c>
      <c r="J259" s="21" t="s">
        <v>651</v>
      </c>
      <c r="K259" s="21"/>
    </row>
    <row r="260" spans="1:11" ht="49.5" customHeight="1">
      <c r="A260" s="35">
        <v>254</v>
      </c>
      <c r="B260" s="36">
        <v>82</v>
      </c>
      <c r="C260" s="37" t="s">
        <v>652</v>
      </c>
      <c r="D260" s="21" t="s">
        <v>12</v>
      </c>
      <c r="E260" s="21">
        <v>650</v>
      </c>
      <c r="F260" s="21" t="s">
        <v>653</v>
      </c>
      <c r="G260" s="21">
        <v>1</v>
      </c>
      <c r="H260" s="39">
        <v>23470</v>
      </c>
      <c r="I260" s="38">
        <f t="shared" si="4"/>
        <v>15255500</v>
      </c>
      <c r="J260" s="21" t="s">
        <v>654</v>
      </c>
      <c r="K260" s="21"/>
    </row>
    <row r="261" spans="1:11" ht="49.5" customHeight="1">
      <c r="A261" s="35">
        <v>255</v>
      </c>
      <c r="B261" s="36">
        <v>83</v>
      </c>
      <c r="C261" s="37" t="s">
        <v>655</v>
      </c>
      <c r="D261" s="21" t="s">
        <v>11</v>
      </c>
      <c r="E261" s="21">
        <v>6</v>
      </c>
      <c r="F261" s="21" t="s">
        <v>656</v>
      </c>
      <c r="G261" s="21">
        <v>0.16</v>
      </c>
      <c r="H261" s="39">
        <v>23470</v>
      </c>
      <c r="I261" s="38">
        <f t="shared" si="4"/>
        <v>22531.2</v>
      </c>
      <c r="J261" s="21" t="s">
        <v>657</v>
      </c>
      <c r="K261" s="21"/>
    </row>
    <row r="262" spans="1:11" ht="49.5" customHeight="1">
      <c r="A262" s="35">
        <v>256</v>
      </c>
      <c r="B262" s="36">
        <v>84</v>
      </c>
      <c r="C262" s="37" t="s">
        <v>658</v>
      </c>
      <c r="D262" s="21" t="s">
        <v>11</v>
      </c>
      <c r="E262" s="21">
        <v>117</v>
      </c>
      <c r="F262" s="21" t="s">
        <v>659</v>
      </c>
      <c r="G262" s="21">
        <v>0.45</v>
      </c>
      <c r="H262" s="39">
        <v>23470</v>
      </c>
      <c r="I262" s="38">
        <f t="shared" si="4"/>
        <v>1235695.5</v>
      </c>
      <c r="J262" s="21" t="s">
        <v>660</v>
      </c>
      <c r="K262" s="21"/>
    </row>
    <row r="263" spans="1:11" ht="49.5" customHeight="1">
      <c r="A263" s="35">
        <v>257</v>
      </c>
      <c r="B263" s="36">
        <v>85</v>
      </c>
      <c r="C263" s="37" t="s">
        <v>661</v>
      </c>
      <c r="D263" s="21" t="s">
        <v>12</v>
      </c>
      <c r="E263" s="21">
        <v>15</v>
      </c>
      <c r="F263" s="21" t="s">
        <v>662</v>
      </c>
      <c r="G263" s="21">
        <v>1.9</v>
      </c>
      <c r="H263" s="39">
        <v>23470</v>
      </c>
      <c r="I263" s="38">
        <f t="shared" si="4"/>
        <v>668895</v>
      </c>
      <c r="J263" s="21" t="s">
        <v>663</v>
      </c>
      <c r="K263" s="21"/>
    </row>
    <row r="264" spans="1:11" ht="49.5" customHeight="1">
      <c r="A264" s="35">
        <v>258</v>
      </c>
      <c r="B264" s="36">
        <v>86</v>
      </c>
      <c r="C264" s="37" t="s">
        <v>664</v>
      </c>
      <c r="D264" s="21" t="s">
        <v>665</v>
      </c>
      <c r="E264" s="21">
        <v>5</v>
      </c>
      <c r="F264" s="21" t="s">
        <v>666</v>
      </c>
      <c r="G264" s="21">
        <v>0.22</v>
      </c>
      <c r="H264" s="39">
        <v>23470</v>
      </c>
      <c r="I264" s="38">
        <f t="shared" si="4"/>
        <v>25817.000000000004</v>
      </c>
      <c r="J264" s="21" t="s">
        <v>667</v>
      </c>
      <c r="K264" s="21"/>
    </row>
    <row r="265" spans="1:11" ht="49.5" customHeight="1">
      <c r="A265" s="35">
        <v>259</v>
      </c>
      <c r="B265" s="36">
        <v>87</v>
      </c>
      <c r="C265" s="37" t="s">
        <v>668</v>
      </c>
      <c r="D265" s="21" t="s">
        <v>4</v>
      </c>
      <c r="E265" s="21">
        <v>2</v>
      </c>
      <c r="F265" s="21" t="s">
        <v>295</v>
      </c>
      <c r="G265" s="21">
        <v>1</v>
      </c>
      <c r="H265" s="39">
        <v>23470</v>
      </c>
      <c r="I265" s="38">
        <f t="shared" si="4"/>
        <v>46940</v>
      </c>
      <c r="J265" s="21" t="s">
        <v>669</v>
      </c>
      <c r="K265" s="21"/>
    </row>
    <row r="266" spans="1:11" ht="49.5" customHeight="1">
      <c r="A266" s="35">
        <v>260</v>
      </c>
      <c r="B266" s="36">
        <v>88</v>
      </c>
      <c r="C266" s="37" t="s">
        <v>670</v>
      </c>
      <c r="D266" s="21" t="s">
        <v>671</v>
      </c>
      <c r="E266" s="21">
        <v>7</v>
      </c>
      <c r="F266" s="21" t="s">
        <v>672</v>
      </c>
      <c r="G266" s="21">
        <v>0.029</v>
      </c>
      <c r="H266" s="39">
        <v>23470</v>
      </c>
      <c r="I266" s="38">
        <f t="shared" si="4"/>
        <v>4764.410000000001</v>
      </c>
      <c r="J266" s="21" t="s">
        <v>673</v>
      </c>
      <c r="K266" s="21"/>
    </row>
    <row r="267" spans="1:11" ht="49.5" customHeight="1">
      <c r="A267" s="35">
        <v>261</v>
      </c>
      <c r="B267" s="36">
        <v>89</v>
      </c>
      <c r="C267" s="37" t="s">
        <v>674</v>
      </c>
      <c r="D267" s="21" t="s">
        <v>671</v>
      </c>
      <c r="E267" s="21">
        <v>21</v>
      </c>
      <c r="F267" s="21" t="s">
        <v>295</v>
      </c>
      <c r="G267" s="21">
        <v>0.3</v>
      </c>
      <c r="H267" s="39">
        <v>23470</v>
      </c>
      <c r="I267" s="38">
        <f t="shared" si="4"/>
        <v>147861</v>
      </c>
      <c r="J267" s="22" t="s">
        <v>675</v>
      </c>
      <c r="K267" s="22"/>
    </row>
    <row r="268" spans="1:11" ht="49.5" customHeight="1">
      <c r="A268" s="35">
        <v>262</v>
      </c>
      <c r="B268" s="36">
        <v>90</v>
      </c>
      <c r="C268" s="37" t="s">
        <v>566</v>
      </c>
      <c r="D268" s="21" t="s">
        <v>671</v>
      </c>
      <c r="E268" s="21">
        <v>4</v>
      </c>
      <c r="F268" s="21" t="s">
        <v>676</v>
      </c>
      <c r="G268" s="21">
        <v>0.25</v>
      </c>
      <c r="H268" s="39">
        <v>23470</v>
      </c>
      <c r="I268" s="38">
        <f t="shared" si="4"/>
        <v>23470</v>
      </c>
      <c r="J268" s="21" t="s">
        <v>677</v>
      </c>
      <c r="K268" s="21"/>
    </row>
    <row r="269" spans="1:11" ht="49.5" customHeight="1">
      <c r="A269" s="35">
        <v>263</v>
      </c>
      <c r="B269" s="36">
        <v>91</v>
      </c>
      <c r="C269" s="37" t="s">
        <v>678</v>
      </c>
      <c r="D269" s="21" t="s">
        <v>12</v>
      </c>
      <c r="E269" s="21">
        <v>50</v>
      </c>
      <c r="F269" s="21" t="s">
        <v>679</v>
      </c>
      <c r="G269" s="21">
        <v>1.8</v>
      </c>
      <c r="H269" s="39">
        <v>23470</v>
      </c>
      <c r="I269" s="38">
        <f t="shared" si="4"/>
        <v>2112300</v>
      </c>
      <c r="J269" s="21" t="s">
        <v>680</v>
      </c>
      <c r="K269" s="21"/>
    </row>
    <row r="270" spans="1:11" ht="49.5" customHeight="1">
      <c r="A270" s="35">
        <v>264</v>
      </c>
      <c r="B270" s="36">
        <v>92</v>
      </c>
      <c r="C270" s="37" t="s">
        <v>681</v>
      </c>
      <c r="D270" s="21" t="s">
        <v>665</v>
      </c>
      <c r="E270" s="21">
        <v>4</v>
      </c>
      <c r="F270" s="21" t="s">
        <v>682</v>
      </c>
      <c r="G270" s="21">
        <v>0.49</v>
      </c>
      <c r="H270" s="39">
        <v>23470</v>
      </c>
      <c r="I270" s="38">
        <f t="shared" si="4"/>
        <v>46001.2</v>
      </c>
      <c r="J270" s="21" t="s">
        <v>683</v>
      </c>
      <c r="K270" s="21"/>
    </row>
    <row r="271" spans="1:11" ht="49.5" customHeight="1">
      <c r="A271" s="35">
        <v>265</v>
      </c>
      <c r="B271" s="36">
        <v>93</v>
      </c>
      <c r="C271" s="37" t="s">
        <v>684</v>
      </c>
      <c r="D271" s="21" t="s">
        <v>665</v>
      </c>
      <c r="E271" s="21">
        <v>4</v>
      </c>
      <c r="F271" s="21" t="s">
        <v>685</v>
      </c>
      <c r="G271" s="21">
        <v>0.114</v>
      </c>
      <c r="H271" s="39">
        <v>23470</v>
      </c>
      <c r="I271" s="38">
        <f t="shared" si="4"/>
        <v>10702.32</v>
      </c>
      <c r="J271" s="21" t="s">
        <v>686</v>
      </c>
      <c r="K271" s="21"/>
    </row>
    <row r="272" spans="1:11" ht="49.5" customHeight="1">
      <c r="A272" s="35">
        <v>266</v>
      </c>
      <c r="B272" s="36">
        <v>94</v>
      </c>
      <c r="C272" s="37" t="s">
        <v>687</v>
      </c>
      <c r="D272" s="21" t="s">
        <v>665</v>
      </c>
      <c r="E272" s="21">
        <v>30</v>
      </c>
      <c r="F272" s="21" t="s">
        <v>688</v>
      </c>
      <c r="G272" s="21">
        <v>0.35</v>
      </c>
      <c r="H272" s="39">
        <v>23470</v>
      </c>
      <c r="I272" s="38">
        <f t="shared" si="4"/>
        <v>246435</v>
      </c>
      <c r="J272" s="21" t="s">
        <v>689</v>
      </c>
      <c r="K272" s="21"/>
    </row>
    <row r="273" spans="1:11" ht="49.5" customHeight="1">
      <c r="A273" s="35">
        <v>267</v>
      </c>
      <c r="B273" s="36">
        <v>95</v>
      </c>
      <c r="C273" s="37" t="s">
        <v>690</v>
      </c>
      <c r="D273" s="21" t="s">
        <v>12</v>
      </c>
      <c r="E273" s="21">
        <v>5</v>
      </c>
      <c r="F273" s="21" t="s">
        <v>691</v>
      </c>
      <c r="G273" s="21">
        <v>1.22</v>
      </c>
      <c r="H273" s="39">
        <v>23470</v>
      </c>
      <c r="I273" s="38">
        <f t="shared" si="4"/>
        <v>143167</v>
      </c>
      <c r="J273" s="21" t="s">
        <v>692</v>
      </c>
      <c r="K273" s="21"/>
    </row>
    <row r="274" spans="1:11" ht="49.5" customHeight="1">
      <c r="A274" s="35">
        <v>268</v>
      </c>
      <c r="B274" s="36">
        <v>96</v>
      </c>
      <c r="C274" s="37" t="s">
        <v>693</v>
      </c>
      <c r="D274" s="21" t="s">
        <v>665</v>
      </c>
      <c r="E274" s="21">
        <v>30</v>
      </c>
      <c r="F274" s="21" t="s">
        <v>694</v>
      </c>
      <c r="G274" s="21">
        <v>0.06</v>
      </c>
      <c r="H274" s="39">
        <v>23470</v>
      </c>
      <c r="I274" s="38">
        <f t="shared" si="4"/>
        <v>42245.99999999999</v>
      </c>
      <c r="J274" s="21" t="s">
        <v>695</v>
      </c>
      <c r="K274" s="21"/>
    </row>
    <row r="275" spans="1:11" ht="49.5" customHeight="1">
      <c r="A275" s="35">
        <v>269</v>
      </c>
      <c r="B275" s="36">
        <v>97</v>
      </c>
      <c r="C275" s="37" t="s">
        <v>696</v>
      </c>
      <c r="D275" s="21" t="s">
        <v>12</v>
      </c>
      <c r="E275" s="21">
        <v>75</v>
      </c>
      <c r="F275" s="21" t="s">
        <v>697</v>
      </c>
      <c r="G275" s="21">
        <v>1.3</v>
      </c>
      <c r="H275" s="39">
        <v>23470</v>
      </c>
      <c r="I275" s="38">
        <f t="shared" si="4"/>
        <v>2288325</v>
      </c>
      <c r="J275" s="21" t="s">
        <v>698</v>
      </c>
      <c r="K275" s="21"/>
    </row>
    <row r="276" spans="1:11" ht="49.5" customHeight="1">
      <c r="A276" s="35">
        <v>270</v>
      </c>
      <c r="B276" s="36">
        <v>98</v>
      </c>
      <c r="C276" s="37" t="s">
        <v>699</v>
      </c>
      <c r="D276" s="21" t="s">
        <v>665</v>
      </c>
      <c r="E276" s="21">
        <v>1</v>
      </c>
      <c r="F276" s="21" t="s">
        <v>700</v>
      </c>
      <c r="G276" s="21">
        <v>9.7</v>
      </c>
      <c r="H276" s="39">
        <v>23470</v>
      </c>
      <c r="I276" s="38">
        <f t="shared" si="4"/>
        <v>227658.99999999997</v>
      </c>
      <c r="J276" s="21" t="s">
        <v>701</v>
      </c>
      <c r="K276" s="21"/>
    </row>
    <row r="277" spans="1:11" ht="49.5" customHeight="1">
      <c r="A277" s="35">
        <v>271</v>
      </c>
      <c r="B277" s="36">
        <v>99</v>
      </c>
      <c r="C277" s="37" t="s">
        <v>702</v>
      </c>
      <c r="D277" s="21" t="s">
        <v>671</v>
      </c>
      <c r="E277" s="21">
        <v>4000</v>
      </c>
      <c r="F277" s="21" t="s">
        <v>703</v>
      </c>
      <c r="G277" s="21">
        <v>0.0214</v>
      </c>
      <c r="H277" s="39">
        <v>23470</v>
      </c>
      <c r="I277" s="38">
        <f t="shared" si="4"/>
        <v>2009031.9999999998</v>
      </c>
      <c r="J277" s="21" t="s">
        <v>704</v>
      </c>
      <c r="K277" s="21"/>
    </row>
    <row r="278" spans="1:11" ht="49.5" customHeight="1">
      <c r="A278" s="35">
        <v>272</v>
      </c>
      <c r="B278" s="36">
        <v>100</v>
      </c>
      <c r="C278" s="37" t="s">
        <v>705</v>
      </c>
      <c r="D278" s="21" t="s">
        <v>671</v>
      </c>
      <c r="E278" s="21">
        <v>80</v>
      </c>
      <c r="F278" s="21" t="s">
        <v>706</v>
      </c>
      <c r="G278" s="21">
        <v>0.0003</v>
      </c>
      <c r="H278" s="39">
        <v>23470</v>
      </c>
      <c r="I278" s="38">
        <f t="shared" si="4"/>
        <v>563.28</v>
      </c>
      <c r="J278" s="21" t="s">
        <v>707</v>
      </c>
      <c r="K278" s="21"/>
    </row>
    <row r="279" spans="1:11" ht="49.5" customHeight="1">
      <c r="A279" s="35">
        <v>273</v>
      </c>
      <c r="B279" s="36">
        <v>101</v>
      </c>
      <c r="C279" s="37" t="s">
        <v>708</v>
      </c>
      <c r="D279" s="21" t="s">
        <v>12</v>
      </c>
      <c r="E279" s="21">
        <v>80</v>
      </c>
      <c r="F279" s="21" t="s">
        <v>709</v>
      </c>
      <c r="G279" s="21">
        <v>0.8</v>
      </c>
      <c r="H279" s="39">
        <v>23470</v>
      </c>
      <c r="I279" s="38">
        <f t="shared" si="4"/>
        <v>1502080</v>
      </c>
      <c r="J279" s="21" t="s">
        <v>710</v>
      </c>
      <c r="K279" s="21"/>
    </row>
    <row r="280" spans="1:11" ht="49.5" customHeight="1">
      <c r="A280" s="35">
        <v>274</v>
      </c>
      <c r="B280" s="36">
        <v>102</v>
      </c>
      <c r="C280" s="37" t="s">
        <v>711</v>
      </c>
      <c r="D280" s="21" t="s">
        <v>671</v>
      </c>
      <c r="E280" s="21">
        <v>100</v>
      </c>
      <c r="F280" s="21" t="s">
        <v>712</v>
      </c>
      <c r="G280" s="21">
        <v>0.01</v>
      </c>
      <c r="H280" s="39">
        <v>23470</v>
      </c>
      <c r="I280" s="38">
        <f t="shared" si="4"/>
        <v>23470</v>
      </c>
      <c r="J280" s="21" t="s">
        <v>713</v>
      </c>
      <c r="K280" s="21"/>
    </row>
    <row r="281" spans="1:11" ht="49.5" customHeight="1">
      <c r="A281" s="35">
        <v>275</v>
      </c>
      <c r="B281" s="36">
        <v>103</v>
      </c>
      <c r="C281" s="37" t="s">
        <v>714</v>
      </c>
      <c r="D281" s="21" t="s">
        <v>671</v>
      </c>
      <c r="E281" s="21">
        <v>20</v>
      </c>
      <c r="F281" s="21" t="s">
        <v>715</v>
      </c>
      <c r="G281" s="21">
        <v>0.8</v>
      </c>
      <c r="H281" s="39">
        <v>23470</v>
      </c>
      <c r="I281" s="38">
        <f t="shared" si="4"/>
        <v>375520</v>
      </c>
      <c r="J281" s="21" t="s">
        <v>716</v>
      </c>
      <c r="K281" s="21"/>
    </row>
    <row r="282" spans="1:11" ht="49.5" customHeight="1">
      <c r="A282" s="35">
        <v>276</v>
      </c>
      <c r="B282" s="36">
        <v>104</v>
      </c>
      <c r="C282" s="37" t="s">
        <v>717</v>
      </c>
      <c r="D282" s="21" t="s">
        <v>671</v>
      </c>
      <c r="E282" s="21">
        <v>180</v>
      </c>
      <c r="F282" s="21" t="s">
        <v>718</v>
      </c>
      <c r="G282" s="21">
        <v>0.04</v>
      </c>
      <c r="H282" s="39">
        <v>23470</v>
      </c>
      <c r="I282" s="38">
        <f t="shared" si="4"/>
        <v>168984</v>
      </c>
      <c r="J282" s="21" t="s">
        <v>719</v>
      </c>
      <c r="K282" s="21"/>
    </row>
    <row r="283" spans="1:11" ht="49.5" customHeight="1">
      <c r="A283" s="35">
        <v>277</v>
      </c>
      <c r="B283" s="36">
        <v>105</v>
      </c>
      <c r="C283" s="37" t="s">
        <v>720</v>
      </c>
      <c r="D283" s="21" t="s">
        <v>671</v>
      </c>
      <c r="E283" s="21">
        <v>80</v>
      </c>
      <c r="F283" s="21" t="s">
        <v>721</v>
      </c>
      <c r="G283" s="21">
        <v>0.8</v>
      </c>
      <c r="H283" s="39">
        <v>23470</v>
      </c>
      <c r="I283" s="38">
        <f t="shared" si="4"/>
        <v>1502080</v>
      </c>
      <c r="J283" s="21" t="s">
        <v>716</v>
      </c>
      <c r="K283" s="21"/>
    </row>
    <row r="284" spans="1:11" ht="49.5" customHeight="1">
      <c r="A284" s="35">
        <v>278</v>
      </c>
      <c r="B284" s="36">
        <v>106</v>
      </c>
      <c r="C284" s="37" t="s">
        <v>722</v>
      </c>
      <c r="D284" s="21" t="s">
        <v>723</v>
      </c>
      <c r="E284" s="21">
        <v>50</v>
      </c>
      <c r="F284" s="21" t="s">
        <v>724</v>
      </c>
      <c r="G284" s="21">
        <v>0.95</v>
      </c>
      <c r="H284" s="39">
        <v>23470</v>
      </c>
      <c r="I284" s="38">
        <f t="shared" si="4"/>
        <v>1114825</v>
      </c>
      <c r="J284" s="21" t="s">
        <v>725</v>
      </c>
      <c r="K284" s="21"/>
    </row>
    <row r="285" spans="1:11" ht="49.5" customHeight="1">
      <c r="A285" s="35">
        <v>279</v>
      </c>
      <c r="B285" s="36">
        <v>107</v>
      </c>
      <c r="C285" s="37" t="s">
        <v>726</v>
      </c>
      <c r="D285" s="21" t="s">
        <v>12</v>
      </c>
      <c r="E285" s="21">
        <v>30</v>
      </c>
      <c r="F285" s="21" t="s">
        <v>727</v>
      </c>
      <c r="G285" s="21">
        <v>1.3</v>
      </c>
      <c r="H285" s="39">
        <v>23470</v>
      </c>
      <c r="I285" s="38">
        <f t="shared" si="4"/>
        <v>915330</v>
      </c>
      <c r="J285" s="21" t="s">
        <v>698</v>
      </c>
      <c r="K285" s="21"/>
    </row>
    <row r="286" spans="1:11" ht="49.5" customHeight="1">
      <c r="A286" s="35">
        <v>280</v>
      </c>
      <c r="B286" s="36">
        <v>108</v>
      </c>
      <c r="C286" s="37" t="s">
        <v>728</v>
      </c>
      <c r="D286" s="21" t="s">
        <v>671</v>
      </c>
      <c r="E286" s="21">
        <v>90</v>
      </c>
      <c r="F286" s="21" t="s">
        <v>729</v>
      </c>
      <c r="G286" s="21">
        <v>0.11</v>
      </c>
      <c r="H286" s="39">
        <v>23470</v>
      </c>
      <c r="I286" s="38">
        <f t="shared" si="4"/>
        <v>232353</v>
      </c>
      <c r="J286" s="21" t="s">
        <v>730</v>
      </c>
      <c r="K286" s="21"/>
    </row>
    <row r="287" spans="1:11" ht="49.5" customHeight="1">
      <c r="A287" s="35">
        <v>281</v>
      </c>
      <c r="B287" s="36">
        <v>109</v>
      </c>
      <c r="C287" s="37" t="s">
        <v>731</v>
      </c>
      <c r="D287" s="21" t="s">
        <v>671</v>
      </c>
      <c r="E287" s="21">
        <v>8</v>
      </c>
      <c r="F287" s="21" t="s">
        <v>732</v>
      </c>
      <c r="G287" s="21">
        <v>1.04</v>
      </c>
      <c r="H287" s="39">
        <v>23470</v>
      </c>
      <c r="I287" s="38">
        <f t="shared" si="4"/>
        <v>195270.4</v>
      </c>
      <c r="J287" s="21" t="s">
        <v>733</v>
      </c>
      <c r="K287" s="21"/>
    </row>
    <row r="288" spans="1:11" ht="49.5" customHeight="1">
      <c r="A288" s="35">
        <v>282</v>
      </c>
      <c r="B288" s="36">
        <v>110</v>
      </c>
      <c r="C288" s="37" t="s">
        <v>734</v>
      </c>
      <c r="D288" s="21" t="s">
        <v>9</v>
      </c>
      <c r="E288" s="21">
        <v>100</v>
      </c>
      <c r="F288" s="21" t="s">
        <v>735</v>
      </c>
      <c r="G288" s="21">
        <v>0.004</v>
      </c>
      <c r="H288" s="39">
        <v>23470</v>
      </c>
      <c r="I288" s="38">
        <f t="shared" si="4"/>
        <v>9388</v>
      </c>
      <c r="J288" s="21" t="s">
        <v>736</v>
      </c>
      <c r="K288" s="21"/>
    </row>
    <row r="289" spans="1:11" ht="49.5" customHeight="1">
      <c r="A289" s="35">
        <v>283</v>
      </c>
      <c r="B289" s="36">
        <v>111</v>
      </c>
      <c r="C289" s="37" t="s">
        <v>737</v>
      </c>
      <c r="D289" s="21" t="s">
        <v>461</v>
      </c>
      <c r="E289" s="21">
        <v>10</v>
      </c>
      <c r="F289" s="21" t="s">
        <v>738</v>
      </c>
      <c r="G289" s="21">
        <v>4</v>
      </c>
      <c r="H289" s="39">
        <v>23470</v>
      </c>
      <c r="I289" s="38">
        <f t="shared" si="4"/>
        <v>938800</v>
      </c>
      <c r="J289" s="21" t="s">
        <v>739</v>
      </c>
      <c r="K289" s="21"/>
    </row>
    <row r="290" spans="1:11" ht="49.5" customHeight="1">
      <c r="A290" s="35">
        <v>284</v>
      </c>
      <c r="B290" s="36">
        <v>112</v>
      </c>
      <c r="C290" s="37" t="s">
        <v>740</v>
      </c>
      <c r="D290" s="21" t="s">
        <v>11</v>
      </c>
      <c r="E290" s="21">
        <v>18</v>
      </c>
      <c r="F290" s="21" t="s">
        <v>741</v>
      </c>
      <c r="G290" s="21">
        <v>0.1</v>
      </c>
      <c r="H290" s="39">
        <v>23470</v>
      </c>
      <c r="I290" s="38">
        <f t="shared" si="4"/>
        <v>42246</v>
      </c>
      <c r="J290" s="21" t="s">
        <v>742</v>
      </c>
      <c r="K290" s="21"/>
    </row>
    <row r="291" spans="1:11" ht="49.5" customHeight="1">
      <c r="A291" s="35">
        <v>285</v>
      </c>
      <c r="B291" s="36">
        <v>113</v>
      </c>
      <c r="C291" s="37" t="s">
        <v>743</v>
      </c>
      <c r="D291" s="21" t="s">
        <v>744</v>
      </c>
      <c r="E291" s="21">
        <v>300</v>
      </c>
      <c r="F291" s="21" t="s">
        <v>745</v>
      </c>
      <c r="G291" s="21">
        <v>0.4</v>
      </c>
      <c r="H291" s="39">
        <v>23470</v>
      </c>
      <c r="I291" s="38">
        <f t="shared" si="4"/>
        <v>2816400</v>
      </c>
      <c r="J291" s="21" t="s">
        <v>746</v>
      </c>
      <c r="K291" s="21"/>
    </row>
    <row r="292" spans="1:11" ht="49.5" customHeight="1">
      <c r="A292" s="35">
        <v>286</v>
      </c>
      <c r="B292" s="36">
        <v>114</v>
      </c>
      <c r="C292" s="37" t="s">
        <v>747</v>
      </c>
      <c r="D292" s="21" t="s">
        <v>723</v>
      </c>
      <c r="E292" s="21">
        <v>3</v>
      </c>
      <c r="F292" s="21" t="s">
        <v>748</v>
      </c>
      <c r="G292" s="21">
        <v>11.98</v>
      </c>
      <c r="H292" s="39">
        <v>23470</v>
      </c>
      <c r="I292" s="38">
        <f t="shared" si="4"/>
        <v>843511.7999999999</v>
      </c>
      <c r="J292" s="21" t="s">
        <v>749</v>
      </c>
      <c r="K292" s="21"/>
    </row>
    <row r="293" spans="1:11" ht="69.75" customHeight="1">
      <c r="A293" s="35">
        <v>287</v>
      </c>
      <c r="B293" s="36">
        <v>115</v>
      </c>
      <c r="C293" s="37" t="s">
        <v>750</v>
      </c>
      <c r="D293" s="21" t="s">
        <v>11</v>
      </c>
      <c r="E293" s="21">
        <v>1</v>
      </c>
      <c r="F293" s="21" t="s">
        <v>751</v>
      </c>
      <c r="G293" s="21">
        <v>50</v>
      </c>
      <c r="H293" s="39">
        <v>23470</v>
      </c>
      <c r="I293" s="38">
        <f t="shared" si="4"/>
        <v>1173500</v>
      </c>
      <c r="J293" s="21" t="s">
        <v>752</v>
      </c>
      <c r="K293" s="21"/>
    </row>
    <row r="294" spans="1:11" ht="49.5" customHeight="1">
      <c r="A294" s="35">
        <v>288</v>
      </c>
      <c r="B294" s="36">
        <v>116</v>
      </c>
      <c r="C294" s="37" t="s">
        <v>753</v>
      </c>
      <c r="D294" s="21" t="s">
        <v>671</v>
      </c>
      <c r="E294" s="21">
        <v>15</v>
      </c>
      <c r="F294" s="21" t="s">
        <v>754</v>
      </c>
      <c r="G294" s="21">
        <v>0.2</v>
      </c>
      <c r="H294" s="39">
        <v>23470</v>
      </c>
      <c r="I294" s="38">
        <f t="shared" si="4"/>
        <v>70410</v>
      </c>
      <c r="J294" s="21" t="s">
        <v>755</v>
      </c>
      <c r="K294" s="21"/>
    </row>
    <row r="295" spans="1:11" ht="49.5" customHeight="1">
      <c r="A295" s="35">
        <v>289</v>
      </c>
      <c r="B295" s="36">
        <v>117</v>
      </c>
      <c r="C295" s="37" t="s">
        <v>756</v>
      </c>
      <c r="D295" s="21" t="s">
        <v>671</v>
      </c>
      <c r="E295" s="21">
        <v>1</v>
      </c>
      <c r="F295" s="21" t="s">
        <v>757</v>
      </c>
      <c r="G295" s="21">
        <v>1.98</v>
      </c>
      <c r="H295" s="39">
        <v>23470</v>
      </c>
      <c r="I295" s="38">
        <f t="shared" si="4"/>
        <v>46470.6</v>
      </c>
      <c r="J295" s="26" t="s">
        <v>758</v>
      </c>
      <c r="K295" s="41"/>
    </row>
    <row r="296" spans="1:11" ht="49.5" customHeight="1">
      <c r="A296" s="35">
        <v>290</v>
      </c>
      <c r="B296" s="36">
        <v>118</v>
      </c>
      <c r="C296" s="37" t="s">
        <v>759</v>
      </c>
      <c r="D296" s="21" t="s">
        <v>671</v>
      </c>
      <c r="E296" s="21">
        <v>4</v>
      </c>
      <c r="F296" s="21" t="s">
        <v>760</v>
      </c>
      <c r="G296" s="21">
        <v>1.34</v>
      </c>
      <c r="H296" s="39">
        <v>23470</v>
      </c>
      <c r="I296" s="38">
        <f t="shared" si="4"/>
        <v>125799.20000000001</v>
      </c>
      <c r="J296" s="22" t="s">
        <v>761</v>
      </c>
      <c r="K296" s="22"/>
    </row>
    <row r="297" spans="1:11" ht="49.5" customHeight="1">
      <c r="A297" s="35">
        <v>291</v>
      </c>
      <c r="B297" s="36">
        <v>119</v>
      </c>
      <c r="C297" s="37" t="s">
        <v>762</v>
      </c>
      <c r="D297" s="21" t="s">
        <v>671</v>
      </c>
      <c r="E297" s="21">
        <v>1</v>
      </c>
      <c r="F297" s="21" t="s">
        <v>763</v>
      </c>
      <c r="G297" s="21">
        <v>10.7</v>
      </c>
      <c r="H297" s="39">
        <v>23470</v>
      </c>
      <c r="I297" s="38">
        <f t="shared" si="4"/>
        <v>251128.99999999997</v>
      </c>
      <c r="J297" s="21" t="s">
        <v>764</v>
      </c>
      <c r="K297" s="21"/>
    </row>
    <row r="298" spans="1:11" ht="27.75" customHeight="1" hidden="1">
      <c r="A298" s="35"/>
      <c r="B298" s="36"/>
      <c r="C298" s="54" t="s">
        <v>771</v>
      </c>
      <c r="D298" s="55"/>
      <c r="E298" s="55"/>
      <c r="F298" s="56"/>
      <c r="G298" s="42"/>
      <c r="H298" s="42"/>
      <c r="I298" s="47">
        <f>I5+I178</f>
        <v>1338464187.8410003</v>
      </c>
      <c r="J298" s="23"/>
      <c r="K298" s="23"/>
    </row>
    <row r="299" spans="1:11" ht="22.5" customHeight="1" hidden="1">
      <c r="A299" s="35"/>
      <c r="B299" s="36"/>
      <c r="C299" s="54" t="s">
        <v>772</v>
      </c>
      <c r="D299" s="55"/>
      <c r="E299" s="55"/>
      <c r="F299" s="56"/>
      <c r="G299" s="42"/>
      <c r="H299" s="42"/>
      <c r="I299" s="47">
        <f>ROUND(I298,-3)</f>
        <v>1338464000</v>
      </c>
      <c r="J299" s="23"/>
      <c r="K299" s="23"/>
    </row>
    <row r="300" ht="15" hidden="1"/>
    <row r="301" ht="15" hidden="1"/>
  </sheetData>
  <sheetProtection/>
  <mergeCells count="7">
    <mergeCell ref="C178:F178"/>
    <mergeCell ref="C5:F5"/>
    <mergeCell ref="C298:F298"/>
    <mergeCell ref="C299:F299"/>
    <mergeCell ref="B1:K1"/>
    <mergeCell ref="B2:K2"/>
    <mergeCell ref="A178:B178"/>
  </mergeCells>
  <printOptions horizontalCentered="1"/>
  <pageMargins left="0.35433070866141736" right="0.31496062992125984" top="0.4330708661417323" bottom="0.4724409448818898" header="0.31496062992125984" footer="0.31496062992125984"/>
  <pageSetup fitToHeight="0" horizontalDpi="600" verticalDpi="600" orientation="landscape" paperSize="9" scale="80" r:id="rId1"/>
  <headerFoot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2023-09-17T10:17:46Z</cp:lastPrinted>
  <dcterms:created xsi:type="dcterms:W3CDTF">2023-08-03T09:18:18Z</dcterms:created>
  <dcterms:modified xsi:type="dcterms:W3CDTF">2024-04-16T10:13:50Z</dcterms:modified>
  <cp:category/>
  <cp:version/>
  <cp:contentType/>
  <cp:contentStatus/>
</cp:coreProperties>
</file>